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120" windowHeight="8040" activeTab="0"/>
  </bookViews>
  <sheets>
    <sheet name="財産目録&amp;貸借対照表" sheetId="1" r:id="rId1"/>
    <sheet name="収支決算書" sheetId="2" r:id="rId2"/>
    <sheet name="法人税支払い決算" sheetId="3" r:id="rId3"/>
    <sheet name="配分表" sheetId="4" r:id="rId4"/>
  </sheets>
  <definedNames>
    <definedName name="_xlnm.Print_Area" localSheetId="0">'財産目録&amp;貸借対照表'!$A$1:$C$54</definedName>
    <definedName name="_xlnm.Print_Area" localSheetId="1">'収支決算書'!$A$1:$C$72</definedName>
  </definedNames>
  <calcPr fullCalcOnLoad="1"/>
</workbook>
</file>

<file path=xl/sharedStrings.xml><?xml version="1.0" encoding="utf-8"?>
<sst xmlns="http://schemas.openxmlformats.org/spreadsheetml/2006/main" count="262" uniqueCount="230">
  <si>
    <t>財  産  目  録</t>
  </si>
  <si>
    <t>2009年 3月31日現在</t>
  </si>
  <si>
    <t>科目</t>
  </si>
  <si>
    <t>金額</t>
  </si>
  <si>
    <t>【資産の部】</t>
  </si>
  <si>
    <t xml:space="preserve">  流動資産</t>
  </si>
  <si>
    <t xml:space="preserve">    現          金           預           金</t>
  </si>
  <si>
    <t xml:space="preserve">      普          通           預           金</t>
  </si>
  <si>
    <t xml:space="preserve">      郵          便           貯           金</t>
  </si>
  <si>
    <t xml:space="preserve">      郵          便           口           座</t>
  </si>
  <si>
    <t>【負債の部】</t>
  </si>
  <si>
    <t xml:space="preserve">  流動負債</t>
  </si>
  <si>
    <t xml:space="preserve">    預                 り                 金</t>
  </si>
  <si>
    <t>2008年 4月 1日から2009年 3月31日まで</t>
  </si>
  <si>
    <t xml:space="preserve">  会          費           収           入</t>
  </si>
  <si>
    <t xml:space="preserve">    正    会    員     会     費    収    入</t>
  </si>
  <si>
    <t xml:space="preserve">    賛   助   会    員    会    費   収   入</t>
  </si>
  <si>
    <t xml:space="preserve">  事          業           収           入</t>
  </si>
  <si>
    <t xml:space="preserve">    自  立   生   活   支   援   事   業  費</t>
  </si>
  <si>
    <t xml:space="preserve">      介     護      事      業      収     入</t>
  </si>
  <si>
    <t xml:space="preserve">      介    護    自     己     負    担    金</t>
  </si>
  <si>
    <t xml:space="preserve">      支     援      費      外      収     入</t>
  </si>
  <si>
    <t xml:space="preserve">    地     域      交      流      事     業</t>
  </si>
  <si>
    <t xml:space="preserve">      土     曜      の      会      収     入</t>
  </si>
  <si>
    <t xml:space="preserve">      バ     ザ      ー      等      収     入</t>
  </si>
  <si>
    <t xml:space="preserve">      ガ    チ    ャ     バ     ン    基    金</t>
  </si>
  <si>
    <t xml:space="preserve">    世田 谷 区 社 会 福 祉 協 議 会 助 成 金</t>
  </si>
  <si>
    <t xml:space="preserve">    寄       付        金        収       入</t>
  </si>
  <si>
    <t xml:space="preserve">    受     け      取      り      利     息</t>
  </si>
  <si>
    <t xml:space="preserve">    雑                 収                 入</t>
  </si>
  <si>
    <t xml:space="preserve">      合  計</t>
  </si>
  <si>
    <t xml:space="preserve">    居宅介護人件費(介助）</t>
  </si>
  <si>
    <t xml:space="preserve">    就労支援事業円人件費(宅配）</t>
  </si>
  <si>
    <t xml:space="preserve">    NPO人件費</t>
  </si>
  <si>
    <t xml:space="preserve">    介     助      活      動      経     費</t>
  </si>
  <si>
    <t xml:space="preserve">    福       利        厚        生       費</t>
  </si>
  <si>
    <t xml:space="preserve">    労          働           保           険</t>
  </si>
  <si>
    <t xml:space="preserve">    通       信        運        搬       費</t>
  </si>
  <si>
    <t xml:space="preserve">      KDDI</t>
  </si>
  <si>
    <t xml:space="preserve">      NTT電話</t>
  </si>
  <si>
    <t xml:space="preserve">    事       務        用        品       費</t>
  </si>
  <si>
    <t xml:space="preserve">    消          耗           品           費</t>
  </si>
  <si>
    <t xml:space="preserve">    図                 書                 費</t>
  </si>
  <si>
    <t xml:space="preserve">    車       輌        関        連       費</t>
  </si>
  <si>
    <t xml:space="preserve">    光       熱        水        料       費</t>
  </si>
  <si>
    <t xml:space="preserve">    会                 場                 費</t>
  </si>
  <si>
    <t xml:space="preserve">    会                 議                 費</t>
  </si>
  <si>
    <t xml:space="preserve">    謝       礼        研        修       費</t>
  </si>
  <si>
    <t xml:space="preserve">    広       告        宣        伝       費</t>
  </si>
  <si>
    <t xml:space="preserve">    負       担        金        支       出</t>
  </si>
  <si>
    <t xml:space="preserve">    銀       行        手        数       料</t>
  </si>
  <si>
    <t xml:space="preserve">    慶                 弔                 費</t>
  </si>
  <si>
    <t xml:space="preserve">    雑                                    費</t>
  </si>
  <si>
    <t xml:space="preserve">    土     曜      の      会      経     費</t>
  </si>
  <si>
    <t>貸  借  対  照  表</t>
  </si>
  <si>
    <t xml:space="preserve">        資産合計</t>
  </si>
  <si>
    <t xml:space="preserve">        負債合計</t>
  </si>
  <si>
    <t>【正味財産の部】</t>
  </si>
  <si>
    <t xml:space="preserve">    正味財産</t>
  </si>
  <si>
    <t xml:space="preserve">    （うち当期正味財産増加額）</t>
  </si>
  <si>
    <t xml:space="preserve">        負債及び正味財産合計</t>
  </si>
  <si>
    <t>ガチャバンともに生きる会収支決算書</t>
  </si>
  <si>
    <t>収入</t>
  </si>
  <si>
    <t>支出</t>
  </si>
  <si>
    <t>案分率</t>
  </si>
  <si>
    <t>　勘定科目</t>
  </si>
  <si>
    <t>収益事業収入</t>
  </si>
  <si>
    <t>収益事業費</t>
  </si>
  <si>
    <t>「地域自立生活支援事業」</t>
  </si>
  <si>
    <t>居宅介護人件費(介助）</t>
  </si>
  <si>
    <t>人件費</t>
  </si>
  <si>
    <t>　　　　　1.（介護事業収入）</t>
  </si>
  <si>
    <t>就労支援人件費（宅配）</t>
  </si>
  <si>
    <t xml:space="preserve">   2.自己負担金</t>
  </si>
  <si>
    <t>ガチャバン退職金積み立て</t>
  </si>
  <si>
    <t>　　　　　3.（支援費外収入）</t>
  </si>
  <si>
    <t>「就労支援事業（宅配）」</t>
  </si>
  <si>
    <t>土曜の会活動費</t>
  </si>
  <si>
    <t>賃貸料
(シャトレーヌ分）</t>
  </si>
  <si>
    <t>合計</t>
  </si>
  <si>
    <t>介助活動経費</t>
  </si>
  <si>
    <t>賃借料</t>
  </si>
  <si>
    <t>会費収入</t>
  </si>
  <si>
    <t>光熱水費</t>
  </si>
  <si>
    <t>寄付金収入</t>
  </si>
  <si>
    <t>通信費</t>
  </si>
  <si>
    <t>補助金収入(親睦研修旅行）</t>
  </si>
  <si>
    <t>旅費交通費</t>
  </si>
  <si>
    <t>　旅費交通費</t>
  </si>
  <si>
    <t xml:space="preserve">賃貸料（キャッスル世田谷利用料）
</t>
  </si>
  <si>
    <t>広告宣伝費</t>
  </si>
  <si>
    <t>受取利息</t>
  </si>
  <si>
    <t>雑収入</t>
  </si>
  <si>
    <t>車両関連費</t>
  </si>
  <si>
    <t>車輌関連</t>
  </si>
  <si>
    <t>事務用品費</t>
  </si>
  <si>
    <t>図書費</t>
  </si>
  <si>
    <t>消耗品費</t>
  </si>
  <si>
    <t>負担金</t>
  </si>
  <si>
    <t>諸会費</t>
  </si>
  <si>
    <t>会場費</t>
  </si>
  <si>
    <t>会議費</t>
  </si>
  <si>
    <t>謝礼研修費</t>
  </si>
  <si>
    <t>講師研修費用</t>
  </si>
  <si>
    <t>福利厚生費</t>
  </si>
  <si>
    <t xml:space="preserve">福利厚生費
</t>
  </si>
  <si>
    <t>慶弔費</t>
  </si>
  <si>
    <t>慶弔金</t>
  </si>
  <si>
    <t>銀行等手数料</t>
  </si>
  <si>
    <t>手数料</t>
  </si>
  <si>
    <t>前期法人税</t>
  </si>
  <si>
    <t>昨年度分法人税</t>
  </si>
  <si>
    <t>前期事業税</t>
  </si>
  <si>
    <t>昨年度分事業税</t>
  </si>
  <si>
    <t>法定福利費（労災、雇用保険）</t>
  </si>
  <si>
    <t>労災雇用保険</t>
  </si>
  <si>
    <t>法定福利費（社会保険）</t>
  </si>
  <si>
    <t>社会保険</t>
  </si>
  <si>
    <t>雑費</t>
  </si>
  <si>
    <t>備品費</t>
  </si>
  <si>
    <t>備品費</t>
  </si>
  <si>
    <t>修繕費</t>
  </si>
  <si>
    <t xml:space="preserve">修繕費
</t>
  </si>
  <si>
    <t>減価償却費</t>
  </si>
  <si>
    <t>収入合計</t>
  </si>
  <si>
    <t>支出合計</t>
  </si>
  <si>
    <t>収益事業剰余金</t>
  </si>
  <si>
    <t>総支出合計</t>
  </si>
  <si>
    <t>法人都民税・均等割り
（定額）</t>
  </si>
  <si>
    <t>発送費</t>
  </si>
  <si>
    <t>修                 繕                 費</t>
  </si>
  <si>
    <t>細目金額</t>
  </si>
  <si>
    <t xml:space="preserve">    就   労   支    援    事    業 （  宅   配）</t>
  </si>
  <si>
    <t>怒りネット</t>
  </si>
  <si>
    <t>介助連会費</t>
  </si>
  <si>
    <t>その他</t>
  </si>
  <si>
    <t>ガス</t>
  </si>
  <si>
    <t>水道</t>
  </si>
  <si>
    <t>電気</t>
  </si>
  <si>
    <t>ガチャバン負担　退職金積み立て</t>
  </si>
  <si>
    <t>労災</t>
  </si>
  <si>
    <t>ガチャバン負担雇用保険</t>
  </si>
  <si>
    <t xml:space="preserve">    ガ チ ャ バ ン 負 担 社 会 保 険 料 </t>
  </si>
  <si>
    <t>０７年度　　　事　　　業　　　税</t>
  </si>
  <si>
    <t>収入の部</t>
  </si>
  <si>
    <t>科目</t>
  </si>
  <si>
    <t>金額</t>
  </si>
  <si>
    <t xml:space="preserve">     賃 貸 料  、  施 設 利 用 料 他</t>
  </si>
  <si>
    <t xml:space="preserve">  　雑                 収                 入</t>
  </si>
  <si>
    <t xml:space="preserve">  　補     助      金      等      収     入</t>
  </si>
  <si>
    <t>支出の部</t>
  </si>
  <si>
    <t xml:space="preserve">    当期剰余金</t>
  </si>
  <si>
    <t xml:space="preserve">    前期 繰越金</t>
  </si>
  <si>
    <t xml:space="preserve">    期末剰余金総計</t>
  </si>
  <si>
    <t>未収金（２，３月介護報酬等）</t>
  </si>
  <si>
    <t>前払い金（シャトレーヌ４月家賃）</t>
  </si>
  <si>
    <t>未払い金（３月人件費）</t>
  </si>
  <si>
    <t>人件費</t>
  </si>
  <si>
    <t xml:space="preserve">    未                 払                 金</t>
  </si>
  <si>
    <t xml:space="preserve">      08労働保険概算</t>
  </si>
  <si>
    <t xml:space="preserve">      所得税源泉徴収金</t>
  </si>
  <si>
    <t xml:space="preserve">      社保負担金</t>
  </si>
  <si>
    <t xml:space="preserve">      退職金積立金</t>
  </si>
  <si>
    <t xml:space="preserve">      負債合計</t>
  </si>
  <si>
    <t xml:space="preserve">      正味財産</t>
  </si>
  <si>
    <t>小口元金</t>
  </si>
  <si>
    <t xml:space="preserve">    未                 収                 金</t>
  </si>
  <si>
    <t xml:space="preserve">      自己負担金</t>
  </si>
  <si>
    <t xml:space="preserve">      09.2月分報酬</t>
  </si>
  <si>
    <t xml:space="preserve">      09.3月分報酬</t>
  </si>
  <si>
    <t xml:space="preserve">      資産合計</t>
  </si>
  <si>
    <t xml:space="preserve">      09.3月分人件費</t>
  </si>
  <si>
    <t xml:space="preserve">    現          金         </t>
  </si>
  <si>
    <t xml:space="preserve">    前払い金（キャッスル４月家賃）</t>
  </si>
  <si>
    <t>細目金額</t>
  </si>
  <si>
    <t>金額</t>
  </si>
  <si>
    <t xml:space="preserve">        みずほ銀行世田谷</t>
  </si>
  <si>
    <t xml:space="preserve">        三井住友銀行世田谷</t>
  </si>
  <si>
    <t xml:space="preserve">      09.3月分介助経費</t>
  </si>
  <si>
    <t xml:space="preserve">      09.3月分移動支援報酬</t>
  </si>
  <si>
    <t xml:space="preserve">      法外収入</t>
  </si>
  <si>
    <t xml:space="preserve">地域交流収入
 </t>
  </si>
  <si>
    <t>法人税（剰余金の２２％）
剰余金1000円未満切り捨て×22%100円未満切り捨て</t>
  </si>
  <si>
    <t>事業税(剰余金の５％）
剰余金１０００円未満切り捨×5%</t>
  </si>
  <si>
    <t>地域交流人件費</t>
  </si>
  <si>
    <t>ガチャバンともに生きる会会計勘定項目の設定と区分割合</t>
  </si>
  <si>
    <t>　　　勘定項目</t>
  </si>
  <si>
    <r>
      <rPr>
        <sz val="16"/>
        <rFont val="ＭＳ 明朝"/>
        <family val="1"/>
      </rPr>
      <t xml:space="preserve">
管理費の区分割合</t>
    </r>
    <r>
      <rPr>
        <sz val="10.5"/>
        <rFont val="ＭＳ 明朝"/>
        <family val="1"/>
      </rPr>
      <t xml:space="preserve">
</t>
    </r>
    <r>
      <rPr>
        <sz val="12"/>
        <rFont val="ＭＳ 明朝"/>
        <family val="1"/>
      </rPr>
      <t>◎印は１００％を示す。双方に◎印がある場合は
実態に応じて按分する。</t>
    </r>
  </si>
  <si>
    <t>総計</t>
  </si>
  <si>
    <t>収益事業費</t>
  </si>
  <si>
    <t>管理費</t>
  </si>
  <si>
    <t>　　人件費</t>
  </si>
  <si>
    <t>区分け会計処理</t>
  </si>
  <si>
    <t>福利厚生費</t>
  </si>
  <si>
    <t>◎</t>
  </si>
  <si>
    <t>　　賃借料
（家賃、車）</t>
  </si>
  <si>
    <t>　　保険料
（介助傷害保険等）</t>
  </si>
  <si>
    <t>　　光熱水費</t>
  </si>
  <si>
    <t>　　通信運搬費
（電話、郵便、パソコン）</t>
  </si>
  <si>
    <t>　　旅費交通費</t>
  </si>
  <si>
    <t>　　車両関連費</t>
  </si>
  <si>
    <t>　　修繕費
（事務所物品、その他備品）</t>
  </si>
  <si>
    <t>　　事務用品費
（印刷代、事務用品）</t>
  </si>
  <si>
    <t>什器備品費
(5万円を超えるもの）</t>
  </si>
  <si>
    <t>◎</t>
  </si>
  <si>
    <r>
      <t>　　消耗品費
（</t>
    </r>
    <r>
      <rPr>
        <sz val="14"/>
        <rFont val="Century"/>
        <family val="1"/>
      </rPr>
      <t>5</t>
    </r>
    <r>
      <rPr>
        <sz val="14"/>
        <rFont val="ＭＳ 明朝"/>
        <family val="1"/>
      </rPr>
      <t>万以下、耐久</t>
    </r>
    <r>
      <rPr>
        <sz val="14"/>
        <rFont val="Century"/>
        <family val="1"/>
      </rPr>
      <t>1</t>
    </r>
    <r>
      <rPr>
        <sz val="14"/>
        <rFont val="ＭＳ 明朝"/>
        <family val="1"/>
      </rPr>
      <t>年未満）</t>
    </r>
  </si>
  <si>
    <t>　　謝礼研修費
（弁護士、税理士、講師）</t>
  </si>
  <si>
    <t>　　法定福利費
（労働保険,社会保険）</t>
  </si>
  <si>
    <t>　　会議費
（総会、カンパニーなど）</t>
  </si>
  <si>
    <t>　　雑費</t>
  </si>
  <si>
    <t>本法人の収益事業は１．介助派遣事業
　　　　　　　　　　２．就労支援事業（宅配活動等）
　　　　　　　　　　３．地域交流事業</t>
  </si>
  <si>
    <t>ＮＰＯ人件費の中から毎月20,000円</t>
  </si>
  <si>
    <t>ＮＰＯ人件費の中から
毎月20,000円を控除</t>
  </si>
  <si>
    <t>※収益事業外の収入</t>
  </si>
  <si>
    <r>
      <t>光熱水費</t>
    </r>
    <r>
      <rPr>
        <b/>
        <sz val="16"/>
        <rFont val="ＭＳ 明朝"/>
        <family val="1"/>
      </rPr>
      <t>9.5：0.5</t>
    </r>
  </si>
  <si>
    <r>
      <t>通信費</t>
    </r>
    <r>
      <rPr>
        <b/>
        <sz val="16"/>
        <rFont val="ＭＳ 明朝"/>
        <family val="1"/>
      </rPr>
      <t>9.5：0.5</t>
    </r>
  </si>
  <si>
    <r>
      <t>賃借料</t>
    </r>
    <r>
      <rPr>
        <b/>
        <sz val="16"/>
        <rFont val="ＭＳ 明朝"/>
        <family val="1"/>
      </rPr>
      <t>9.5：0.5</t>
    </r>
    <r>
      <rPr>
        <sz val="16"/>
        <rFont val="ＭＳ 明朝"/>
        <family val="1"/>
      </rPr>
      <t xml:space="preserve">
</t>
    </r>
  </si>
  <si>
    <r>
      <t>消耗品費</t>
    </r>
    <r>
      <rPr>
        <b/>
        <sz val="16"/>
        <rFont val="ＭＳ 明朝"/>
        <family val="1"/>
      </rPr>
      <t>８：２</t>
    </r>
  </si>
  <si>
    <r>
      <t>事務用品費</t>
    </r>
    <r>
      <rPr>
        <b/>
        <sz val="16"/>
        <rFont val="ＭＳ 明朝"/>
        <family val="1"/>
      </rPr>
      <t>９：１</t>
    </r>
  </si>
  <si>
    <t>07年度未払い金で処理扱い￥６９５４００</t>
  </si>
  <si>
    <t>賃借料（キャッスル、第２事務所、シャトレーヌ、車）</t>
  </si>
  <si>
    <r>
      <t>　　　　2008年度ガチャバンともに生きる会　　　　　　　　                                            　</t>
    </r>
    <r>
      <rPr>
        <b/>
        <sz val="16"/>
        <rFont val="ＭＳ 明朝"/>
        <family val="1"/>
      </rPr>
      <t>【収益事業】収支決算書(</t>
    </r>
    <r>
      <rPr>
        <sz val="16"/>
        <rFont val="ＭＳ 明朝"/>
        <family val="1"/>
      </rPr>
      <t>介護派遣・宅配・土曜の会など）（08年4月1日～09年3月31日）</t>
    </r>
  </si>
  <si>
    <r>
      <t>会議費（総会費等）</t>
    </r>
    <r>
      <rPr>
        <b/>
        <sz val="16"/>
        <rFont val="ＭＳ 明朝"/>
        <family val="1"/>
      </rPr>
      <t>0.5:0.5</t>
    </r>
    <r>
      <rPr>
        <sz val="16"/>
        <rFont val="ＭＳ 明朝"/>
        <family val="1"/>
      </rPr>
      <t xml:space="preserve"> 
</t>
    </r>
  </si>
  <si>
    <r>
      <t xml:space="preserve"> 
</t>
    </r>
    <r>
      <rPr>
        <b/>
        <sz val="20"/>
        <rFont val="ＭＳ 明朝"/>
        <family val="1"/>
      </rPr>
      <t>収益事業損金控除</t>
    </r>
  </si>
  <si>
    <t>法人都民税・所得割り
（法人税＝1000円未満きりすて×17.3%)100円未満切り捨て</t>
  </si>
  <si>
    <t>減価償却費</t>
  </si>
  <si>
    <t>０７年度　　　　未払い　法人税</t>
  </si>
  <si>
    <t>08年未払い法人税</t>
  </si>
  <si>
    <t>※200８年度剰余金に対する法人税等は右のように確定しました。このうち法人税分については２００８年度未払い法人税として処理する。</t>
  </si>
  <si>
    <r>
      <rPr>
        <u val="single"/>
        <sz val="20"/>
        <rFont val="ＭＳ Ｐゴシック"/>
        <family val="3"/>
      </rPr>
      <t>法人税諸税</t>
    </r>
    <r>
      <rPr>
        <sz val="20"/>
        <rFont val="ＭＳ Ｐゴシック"/>
        <family val="3"/>
      </rPr>
      <t xml:space="preserve">
　　　　　　　　　　（08年度会計で未払い法人税処理）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</si>
</sst>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明朝"/>
      <family val="1"/>
    </font>
    <font>
      <b/>
      <sz val="16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10.5"/>
      <name val="ＭＳ 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4"/>
      <name val="Century"/>
      <family val="1"/>
    </font>
    <font>
      <b/>
      <sz val="14"/>
      <name val="ＭＳ Ｐ明朝"/>
      <family val="1"/>
    </font>
    <font>
      <b/>
      <sz val="20"/>
      <name val="ＭＳ Ｐゴシック"/>
      <family val="3"/>
    </font>
    <font>
      <sz val="20"/>
      <name val="ＭＳ Ｐゴシック"/>
      <family val="3"/>
    </font>
    <font>
      <sz val="20"/>
      <color indexed="8"/>
      <name val="ＭＳ Ｐゴシック"/>
      <family val="3"/>
    </font>
    <font>
      <sz val="20"/>
      <name val="ＭＳ 明朝"/>
      <family val="1"/>
    </font>
    <font>
      <b/>
      <sz val="20"/>
      <name val="ＭＳ 明朝"/>
      <family val="1"/>
    </font>
    <font>
      <u val="single"/>
      <sz val="2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double"/>
    </border>
    <border>
      <left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 style="thin"/>
      <top/>
      <bottom style="thin"/>
    </border>
    <border>
      <left style="thin"/>
      <right style="thin"/>
      <top style="double"/>
      <bottom style="thin"/>
    </border>
    <border>
      <left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double"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/>
    </border>
    <border>
      <left style="double"/>
      <right/>
      <top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 style="medium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double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 style="medium"/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double"/>
      <right/>
      <top style="double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 vertical="center"/>
      <protection/>
    </xf>
    <xf numFmtId="0" fontId="59" fillId="32" borderId="0" applyNumberFormat="0" applyBorder="0" applyAlignment="0" applyProtection="0"/>
  </cellStyleXfs>
  <cellXfs count="244">
    <xf numFmtId="0" fontId="0" fillId="0" borderId="0" xfId="0" applyFont="1" applyAlignment="1">
      <alignment vertical="center"/>
    </xf>
    <xf numFmtId="0" fontId="4" fillId="0" borderId="0" xfId="61" applyFont="1" applyBorder="1" applyAlignment="1">
      <alignment vertical="center"/>
      <protection/>
    </xf>
    <xf numFmtId="0" fontId="6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7" fillId="0" borderId="13" xfId="61" applyFont="1" applyBorder="1" applyAlignment="1">
      <alignment vertical="center" shrinkToFit="1"/>
      <protection/>
    </xf>
    <xf numFmtId="0" fontId="7" fillId="0" borderId="14" xfId="61" applyFont="1" applyBorder="1" applyAlignment="1">
      <alignment horizontal="center" vertical="center" shrinkToFit="1"/>
      <protection/>
    </xf>
    <xf numFmtId="0" fontId="4" fillId="0" borderId="14" xfId="61" applyFont="1" applyBorder="1" applyAlignment="1">
      <alignment horizontal="center" vertical="center" wrapText="1"/>
      <protection/>
    </xf>
    <xf numFmtId="0" fontId="7" fillId="0" borderId="15" xfId="61" applyFont="1" applyBorder="1" applyAlignment="1">
      <alignment vertical="center" shrinkToFit="1"/>
      <protection/>
    </xf>
    <xf numFmtId="0" fontId="7" fillId="0" borderId="16" xfId="61" applyFont="1" applyBorder="1" applyAlignment="1">
      <alignment horizontal="center" vertical="center" shrinkToFit="1"/>
      <protection/>
    </xf>
    <xf numFmtId="0" fontId="7" fillId="0" borderId="15" xfId="61" applyFont="1" applyBorder="1" applyAlignment="1">
      <alignment horizontal="center" vertical="center" shrinkToFit="1"/>
      <protection/>
    </xf>
    <xf numFmtId="0" fontId="7" fillId="0" borderId="17" xfId="61" applyFont="1" applyBorder="1" applyAlignment="1">
      <alignment horizontal="center" vertical="center" shrinkToFit="1"/>
      <protection/>
    </xf>
    <xf numFmtId="0" fontId="7" fillId="0" borderId="14" xfId="61" applyFont="1" applyFill="1" applyBorder="1" applyAlignment="1">
      <alignment horizontal="center" vertical="center" shrinkToFit="1"/>
      <protection/>
    </xf>
    <xf numFmtId="0" fontId="8" fillId="0" borderId="0" xfId="0" applyFont="1" applyAlignment="1">
      <alignment vertical="center"/>
    </xf>
    <xf numFmtId="6" fontId="4" fillId="0" borderId="18" xfId="59" applyFont="1" applyBorder="1" applyAlignment="1">
      <alignment vertical="center" wrapText="1"/>
    </xf>
    <xf numFmtId="0" fontId="7" fillId="0" borderId="19" xfId="61" applyFont="1" applyBorder="1" applyAlignment="1">
      <alignment horizontal="center" vertical="center" wrapText="1" shrinkToFit="1"/>
      <protection/>
    </xf>
    <xf numFmtId="0" fontId="7" fillId="0" borderId="20" xfId="61" applyFont="1" applyBorder="1" applyAlignment="1">
      <alignment horizontal="center" vertical="center" wrapText="1" shrinkToFit="1"/>
      <protection/>
    </xf>
    <xf numFmtId="176" fontId="7" fillId="0" borderId="14" xfId="61" applyNumberFormat="1" applyFont="1" applyBorder="1" applyAlignment="1">
      <alignment horizontal="center" vertical="center" shrinkToFit="1"/>
      <protection/>
    </xf>
    <xf numFmtId="0" fontId="8" fillId="0" borderId="21" xfId="0" applyFont="1" applyBorder="1" applyAlignment="1">
      <alignment horizontal="center" vertical="center"/>
    </xf>
    <xf numFmtId="0" fontId="7" fillId="0" borderId="14" xfId="61" applyFont="1" applyBorder="1" applyAlignment="1">
      <alignment horizontal="center" vertical="center"/>
      <protection/>
    </xf>
    <xf numFmtId="0" fontId="7" fillId="0" borderId="14" xfId="61" applyFont="1" applyBorder="1" applyAlignment="1">
      <alignment horizontal="center" wrapText="1"/>
      <protection/>
    </xf>
    <xf numFmtId="6" fontId="4" fillId="0" borderId="14" xfId="61" applyNumberFormat="1" applyFont="1" applyBorder="1" applyAlignment="1">
      <alignment horizontal="center" vertical="center" wrapText="1"/>
      <protection/>
    </xf>
    <xf numFmtId="0" fontId="7" fillId="0" borderId="22" xfId="61" applyFont="1" applyBorder="1" applyAlignment="1">
      <alignment horizontal="center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4" fillId="0" borderId="24" xfId="61" applyFont="1" applyFill="1" applyBorder="1" applyAlignment="1">
      <alignment horizontal="center" vertical="center" wrapText="1"/>
      <protection/>
    </xf>
    <xf numFmtId="0" fontId="7" fillId="0" borderId="25" xfId="61" applyFont="1" applyBorder="1">
      <alignment vertical="center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 wrapText="1"/>
      <protection/>
    </xf>
    <xf numFmtId="0" fontId="7" fillId="0" borderId="26" xfId="61" applyFont="1" applyBorder="1">
      <alignment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7" fillId="0" borderId="15" xfId="61" applyFont="1" applyBorder="1">
      <alignment vertical="center"/>
      <protection/>
    </xf>
    <xf numFmtId="176" fontId="7" fillId="0" borderId="23" xfId="61" applyNumberFormat="1" applyFont="1" applyBorder="1" applyAlignment="1">
      <alignment horizontal="center" vertical="center"/>
      <protection/>
    </xf>
    <xf numFmtId="0" fontId="7" fillId="0" borderId="29" xfId="61" applyFont="1" applyBorder="1">
      <alignment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Border="1">
      <alignment vertical="center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0" xfId="61" applyFont="1">
      <alignment vertical="center"/>
      <protection/>
    </xf>
    <xf numFmtId="0" fontId="7" fillId="0" borderId="15" xfId="61" applyFont="1" applyFill="1" applyBorder="1" applyAlignment="1">
      <alignment horizontal="center" vertical="center" wrapText="1"/>
      <protection/>
    </xf>
    <xf numFmtId="0" fontId="7" fillId="0" borderId="30" xfId="61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8" fillId="0" borderId="3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1" fillId="0" borderId="14" xfId="0" applyFont="1" applyBorder="1" applyAlignment="1">
      <alignment horizontal="right" vertical="center"/>
    </xf>
    <xf numFmtId="0" fontId="9" fillId="0" borderId="14" xfId="0" applyFont="1" applyBorder="1" applyAlignment="1">
      <alignment horizontal="centerContinuous" vertical="center"/>
    </xf>
    <xf numFmtId="49" fontId="9" fillId="0" borderId="14" xfId="0" applyNumberFormat="1" applyFont="1" applyBorder="1" applyAlignment="1">
      <alignment horizontal="centerContinuous" vertical="center"/>
    </xf>
    <xf numFmtId="0" fontId="9" fillId="0" borderId="22" xfId="0" applyFont="1" applyBorder="1" applyAlignment="1">
      <alignment horizontal="centerContinuous" vertical="center"/>
    </xf>
    <xf numFmtId="0" fontId="1" fillId="0" borderId="23" xfId="0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9" fillId="0" borderId="17" xfId="0" applyFont="1" applyBorder="1" applyAlignment="1">
      <alignment horizontal="centerContinuous" vertical="center"/>
    </xf>
    <xf numFmtId="0" fontId="12" fillId="0" borderId="0" xfId="0" applyFont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77" fontId="10" fillId="0" borderId="17" xfId="0" applyNumberFormat="1" applyFont="1" applyBorder="1" applyAlignment="1">
      <alignment horizontal="center" vertical="center"/>
    </xf>
    <xf numFmtId="177" fontId="9" fillId="0" borderId="34" xfId="0" applyNumberFormat="1" applyFont="1" applyBorder="1" applyAlignment="1">
      <alignment vertical="center"/>
    </xf>
    <xf numFmtId="177" fontId="8" fillId="0" borderId="34" xfId="0" applyNumberFormat="1" applyFont="1" applyBorder="1" applyAlignment="1">
      <alignment vertical="center"/>
    </xf>
    <xf numFmtId="177" fontId="9" fillId="0" borderId="23" xfId="0" applyNumberFormat="1" applyFont="1" applyBorder="1" applyAlignment="1">
      <alignment horizontal="right" vertical="center"/>
    </xf>
    <xf numFmtId="177" fontId="9" fillId="0" borderId="35" xfId="0" applyNumberFormat="1" applyFont="1" applyBorder="1" applyAlignment="1">
      <alignment vertical="center"/>
    </xf>
    <xf numFmtId="177" fontId="8" fillId="0" borderId="35" xfId="0" applyNumberFormat="1" applyFont="1" applyBorder="1" applyAlignment="1">
      <alignment vertical="center"/>
    </xf>
    <xf numFmtId="177" fontId="9" fillId="0" borderId="17" xfId="0" applyNumberFormat="1" applyFont="1" applyBorder="1" applyAlignment="1">
      <alignment vertical="center"/>
    </xf>
    <xf numFmtId="177" fontId="9" fillId="0" borderId="24" xfId="0" applyNumberFormat="1" applyFont="1" applyBorder="1" applyAlignment="1">
      <alignment horizontal="right" vertical="center"/>
    </xf>
    <xf numFmtId="177" fontId="9" fillId="0" borderId="24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177" fontId="9" fillId="0" borderId="23" xfId="0" applyNumberFormat="1" applyFont="1" applyBorder="1" applyAlignment="1">
      <alignment vertical="center"/>
    </xf>
    <xf numFmtId="177" fontId="10" fillId="0" borderId="14" xfId="0" applyNumberFormat="1" applyFont="1" applyBorder="1" applyAlignment="1">
      <alignment horizontal="center" vertical="center"/>
    </xf>
    <xf numFmtId="177" fontId="8" fillId="0" borderId="14" xfId="0" applyNumberFormat="1" applyFont="1" applyBorder="1" applyAlignment="1">
      <alignment vertical="center"/>
    </xf>
    <xf numFmtId="177" fontId="8" fillId="0" borderId="17" xfId="0" applyNumberFormat="1" applyFont="1" applyBorder="1" applyAlignment="1">
      <alignment vertical="center"/>
    </xf>
    <xf numFmtId="177" fontId="8" fillId="0" borderId="24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vertical="center"/>
    </xf>
    <xf numFmtId="177" fontId="8" fillId="0" borderId="23" xfId="0" applyNumberFormat="1" applyFont="1" applyBorder="1" applyAlignment="1">
      <alignment vertical="center"/>
    </xf>
    <xf numFmtId="177" fontId="12" fillId="0" borderId="33" xfId="0" applyNumberFormat="1" applyFont="1" applyBorder="1" applyAlignment="1">
      <alignment horizontal="center" vertical="center"/>
    </xf>
    <xf numFmtId="177" fontId="8" fillId="0" borderId="33" xfId="0" applyNumberFormat="1" applyFont="1" applyBorder="1" applyAlignment="1">
      <alignment vertical="center"/>
    </xf>
    <xf numFmtId="177" fontId="10" fillId="0" borderId="21" xfId="0" applyNumberFormat="1" applyFont="1" applyBorder="1" applyAlignment="1">
      <alignment horizontal="right" vertical="center"/>
    </xf>
    <xf numFmtId="177" fontId="9" fillId="0" borderId="21" xfId="0" applyNumberFormat="1" applyFont="1" applyBorder="1" applyAlignment="1">
      <alignment vertical="center"/>
    </xf>
    <xf numFmtId="177" fontId="10" fillId="0" borderId="35" xfId="0" applyNumberFormat="1" applyFont="1" applyBorder="1" applyAlignment="1">
      <alignment horizontal="right" vertical="center"/>
    </xf>
    <xf numFmtId="177" fontId="10" fillId="0" borderId="24" xfId="0" applyNumberFormat="1" applyFont="1" applyBorder="1" applyAlignment="1">
      <alignment horizontal="right" vertical="center"/>
    </xf>
    <xf numFmtId="177" fontId="10" fillId="0" borderId="23" xfId="0" applyNumberFormat="1" applyFont="1" applyBorder="1" applyAlignment="1">
      <alignment horizontal="right" vertical="center"/>
    </xf>
    <xf numFmtId="177" fontId="8" fillId="0" borderId="36" xfId="0" applyNumberFormat="1" applyFont="1" applyBorder="1" applyAlignment="1">
      <alignment horizontal="center" vertical="center"/>
    </xf>
    <xf numFmtId="177" fontId="8" fillId="0" borderId="37" xfId="0" applyNumberFormat="1" applyFont="1" applyBorder="1" applyAlignment="1">
      <alignment vertical="center"/>
    </xf>
    <xf numFmtId="177" fontId="8" fillId="0" borderId="38" xfId="0" applyNumberFormat="1" applyFont="1" applyBorder="1" applyAlignment="1">
      <alignment vertical="center"/>
    </xf>
    <xf numFmtId="177" fontId="10" fillId="0" borderId="36" xfId="0" applyNumberFormat="1" applyFont="1" applyBorder="1" applyAlignment="1">
      <alignment horizontal="center" vertical="center"/>
    </xf>
    <xf numFmtId="177" fontId="8" fillId="0" borderId="37" xfId="0" applyNumberFormat="1" applyFont="1" applyBorder="1" applyAlignment="1">
      <alignment horizontal="center" vertical="center"/>
    </xf>
    <xf numFmtId="177" fontId="12" fillId="0" borderId="36" xfId="0" applyNumberFormat="1" applyFont="1" applyBorder="1" applyAlignment="1">
      <alignment horizontal="center" vertical="center"/>
    </xf>
    <xf numFmtId="177" fontId="10" fillId="0" borderId="39" xfId="0" applyNumberFormat="1" applyFont="1" applyBorder="1" applyAlignment="1">
      <alignment horizontal="center" vertical="center"/>
    </xf>
    <xf numFmtId="177" fontId="8" fillId="0" borderId="40" xfId="0" applyNumberFormat="1" applyFont="1" applyBorder="1" applyAlignment="1">
      <alignment vertical="center"/>
    </xf>
    <xf numFmtId="177" fontId="8" fillId="0" borderId="41" xfId="0" applyNumberFormat="1" applyFont="1" applyBorder="1" applyAlignment="1">
      <alignment vertical="center"/>
    </xf>
    <xf numFmtId="177" fontId="10" fillId="0" borderId="42" xfId="0" applyNumberFormat="1" applyFont="1" applyBorder="1" applyAlignment="1">
      <alignment horizontal="center" vertical="center"/>
    </xf>
    <xf numFmtId="177" fontId="8" fillId="0" borderId="43" xfId="0" applyNumberFormat="1" applyFont="1" applyBorder="1" applyAlignment="1">
      <alignment vertical="center"/>
    </xf>
    <xf numFmtId="177" fontId="8" fillId="0" borderId="44" xfId="0" applyNumberFormat="1" applyFont="1" applyBorder="1" applyAlignment="1">
      <alignment vertical="center"/>
    </xf>
    <xf numFmtId="177" fontId="8" fillId="0" borderId="45" xfId="0" applyNumberFormat="1" applyFont="1" applyBorder="1" applyAlignment="1">
      <alignment vertical="center"/>
    </xf>
    <xf numFmtId="177" fontId="12" fillId="0" borderId="46" xfId="0" applyNumberFormat="1" applyFont="1" applyBorder="1" applyAlignment="1">
      <alignment horizontal="center" vertical="center"/>
    </xf>
    <xf numFmtId="177" fontId="8" fillId="0" borderId="47" xfId="0" applyNumberFormat="1" applyFont="1" applyBorder="1" applyAlignment="1">
      <alignment vertical="center"/>
    </xf>
    <xf numFmtId="177" fontId="8" fillId="0" borderId="48" xfId="0" applyNumberFormat="1" applyFont="1" applyBorder="1" applyAlignment="1">
      <alignment vertical="center"/>
    </xf>
    <xf numFmtId="177" fontId="10" fillId="0" borderId="46" xfId="0" applyNumberFormat="1" applyFont="1" applyBorder="1" applyAlignment="1">
      <alignment horizontal="center" vertical="center"/>
    </xf>
    <xf numFmtId="177" fontId="8" fillId="0" borderId="49" xfId="0" applyNumberFormat="1" applyFont="1" applyBorder="1" applyAlignment="1">
      <alignment vertical="center"/>
    </xf>
    <xf numFmtId="177" fontId="8" fillId="0" borderId="50" xfId="0" applyNumberFormat="1" applyFont="1" applyBorder="1" applyAlignment="1">
      <alignment vertical="center"/>
    </xf>
    <xf numFmtId="177" fontId="10" fillId="0" borderId="51" xfId="0" applyNumberFormat="1" applyFont="1" applyBorder="1" applyAlignment="1">
      <alignment horizontal="center" vertical="center"/>
    </xf>
    <xf numFmtId="177" fontId="10" fillId="0" borderId="52" xfId="0" applyNumberFormat="1" applyFont="1" applyBorder="1" applyAlignment="1">
      <alignment horizontal="center" vertical="center"/>
    </xf>
    <xf numFmtId="177" fontId="8" fillId="0" borderId="53" xfId="0" applyNumberFormat="1" applyFont="1" applyBorder="1" applyAlignment="1">
      <alignment vertical="center"/>
    </xf>
    <xf numFmtId="177" fontId="8" fillId="0" borderId="54" xfId="0" applyNumberFormat="1" applyFont="1" applyBorder="1" applyAlignment="1">
      <alignment vertical="center"/>
    </xf>
    <xf numFmtId="38" fontId="8" fillId="0" borderId="17" xfId="48" applyFont="1" applyBorder="1" applyAlignment="1">
      <alignment vertical="center"/>
    </xf>
    <xf numFmtId="38" fontId="9" fillId="0" borderId="24" xfId="48" applyFont="1" applyBorder="1" applyAlignment="1">
      <alignment vertical="center"/>
    </xf>
    <xf numFmtId="38" fontId="8" fillId="0" borderId="24" xfId="48" applyFont="1" applyBorder="1" applyAlignment="1">
      <alignment vertical="center"/>
    </xf>
    <xf numFmtId="38" fontId="9" fillId="0" borderId="23" xfId="48" applyFont="1" applyBorder="1" applyAlignment="1">
      <alignment vertical="center"/>
    </xf>
    <xf numFmtId="38" fontId="8" fillId="0" borderId="23" xfId="48" applyFont="1" applyBorder="1" applyAlignment="1">
      <alignment vertical="center"/>
    </xf>
    <xf numFmtId="38" fontId="9" fillId="0" borderId="17" xfId="48" applyFont="1" applyBorder="1" applyAlignment="1">
      <alignment vertical="center"/>
    </xf>
    <xf numFmtId="38" fontId="8" fillId="0" borderId="14" xfId="48" applyFont="1" applyBorder="1" applyAlignment="1">
      <alignment vertical="center"/>
    </xf>
    <xf numFmtId="38" fontId="9" fillId="0" borderId="14" xfId="48" applyFont="1" applyBorder="1" applyAlignment="1">
      <alignment vertical="center"/>
    </xf>
    <xf numFmtId="38" fontId="9" fillId="0" borderId="32" xfId="48" applyFont="1" applyBorder="1" applyAlignment="1">
      <alignment vertical="center"/>
    </xf>
    <xf numFmtId="38" fontId="9" fillId="0" borderId="31" xfId="48" applyFont="1" applyBorder="1" applyAlignment="1">
      <alignment vertical="center"/>
    </xf>
    <xf numFmtId="38" fontId="8" fillId="0" borderId="31" xfId="48" applyFont="1" applyBorder="1" applyAlignment="1">
      <alignment vertical="center"/>
    </xf>
    <xf numFmtId="38" fontId="9" fillId="0" borderId="0" xfId="48" applyFont="1" applyAlignment="1">
      <alignment vertical="center"/>
    </xf>
    <xf numFmtId="38" fontId="8" fillId="0" borderId="0" xfId="48" applyFont="1" applyAlignment="1">
      <alignment vertical="center"/>
    </xf>
    <xf numFmtId="38" fontId="9" fillId="0" borderId="22" xfId="48" applyFont="1" applyBorder="1" applyAlignment="1">
      <alignment vertical="center"/>
    </xf>
    <xf numFmtId="38" fontId="8" fillId="0" borderId="22" xfId="48" applyFont="1" applyBorder="1" applyAlignment="1">
      <alignment vertical="center"/>
    </xf>
    <xf numFmtId="38" fontId="9" fillId="0" borderId="0" xfId="48" applyFont="1" applyBorder="1" applyAlignment="1">
      <alignment vertical="center"/>
    </xf>
    <xf numFmtId="38" fontId="8" fillId="0" borderId="0" xfId="48" applyFont="1" applyBorder="1" applyAlignment="1">
      <alignment vertical="center"/>
    </xf>
    <xf numFmtId="38" fontId="9" fillId="0" borderId="33" xfId="48" applyFont="1" applyBorder="1" applyAlignment="1">
      <alignment vertical="center"/>
    </xf>
    <xf numFmtId="38" fontId="8" fillId="0" borderId="33" xfId="48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7" fillId="0" borderId="13" xfId="6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vertical="top" wrapText="1"/>
    </xf>
    <xf numFmtId="0" fontId="13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3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38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0" fontId="0" fillId="0" borderId="0" xfId="0" applyBorder="1" applyAlignment="1">
      <alignment vertical="center"/>
    </xf>
    <xf numFmtId="176" fontId="7" fillId="0" borderId="0" xfId="59" applyNumberFormat="1" applyFont="1" applyBorder="1" applyAlignment="1">
      <alignment horizontal="right" vertical="center" wrapText="1"/>
    </xf>
    <xf numFmtId="0" fontId="8" fillId="0" borderId="28" xfId="0" applyFont="1" applyBorder="1" applyAlignment="1">
      <alignment vertical="center"/>
    </xf>
    <xf numFmtId="0" fontId="4" fillId="0" borderId="23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vertical="center"/>
      <protection/>
    </xf>
    <xf numFmtId="0" fontId="22" fillId="0" borderId="55" xfId="61" applyFont="1" applyBorder="1" applyAlignment="1">
      <alignment horizontal="center" vertical="center"/>
      <protection/>
    </xf>
    <xf numFmtId="176" fontId="23" fillId="0" borderId="56" xfId="59" applyNumberFormat="1" applyFont="1" applyFill="1" applyBorder="1" applyAlignment="1">
      <alignment vertical="center" wrapText="1"/>
    </xf>
    <xf numFmtId="176" fontId="23" fillId="0" borderId="57" xfId="61" applyNumberFormat="1" applyFont="1" applyFill="1" applyBorder="1" applyAlignment="1">
      <alignment vertical="center"/>
      <protection/>
    </xf>
    <xf numFmtId="176" fontId="23" fillId="0" borderId="58" xfId="61" applyNumberFormat="1" applyFont="1" applyFill="1" applyBorder="1" applyAlignment="1">
      <alignment vertical="center"/>
      <protection/>
    </xf>
    <xf numFmtId="0" fontId="24" fillId="0" borderId="0" xfId="0" applyFont="1" applyAlignment="1">
      <alignment vertical="center"/>
    </xf>
    <xf numFmtId="176" fontId="23" fillId="0" borderId="57" xfId="59" applyNumberFormat="1" applyFont="1" applyBorder="1" applyAlignment="1">
      <alignment horizontal="right" vertical="center" wrapText="1"/>
    </xf>
    <xf numFmtId="176" fontId="23" fillId="0" borderId="58" xfId="59" applyNumberFormat="1" applyFont="1" applyBorder="1" applyAlignment="1">
      <alignment vertical="center" wrapText="1"/>
    </xf>
    <xf numFmtId="176" fontId="23" fillId="0" borderId="58" xfId="59" applyNumberFormat="1" applyFont="1" applyFill="1" applyBorder="1" applyAlignment="1">
      <alignment horizontal="right" vertical="center" wrapText="1"/>
    </xf>
    <xf numFmtId="176" fontId="23" fillId="0" borderId="58" xfId="59" applyNumberFormat="1" applyFont="1" applyFill="1" applyBorder="1" applyAlignment="1">
      <alignment vertical="center" wrapText="1"/>
    </xf>
    <xf numFmtId="176" fontId="23" fillId="0" borderId="58" xfId="61" applyNumberFormat="1" applyFont="1" applyFill="1" applyBorder="1" applyAlignment="1">
      <alignment vertical="center" wrapText="1"/>
      <protection/>
    </xf>
    <xf numFmtId="176" fontId="23" fillId="0" borderId="57" xfId="59" applyNumberFormat="1" applyFont="1" applyBorder="1" applyAlignment="1">
      <alignment horizontal="right" vertical="center"/>
    </xf>
    <xf numFmtId="176" fontId="23" fillId="0" borderId="57" xfId="61" applyNumberFormat="1" applyFont="1" applyFill="1" applyBorder="1" applyAlignment="1">
      <alignment vertical="center" wrapText="1"/>
      <protection/>
    </xf>
    <xf numFmtId="176" fontId="23" fillId="0" borderId="59" xfId="61" applyNumberFormat="1" applyFont="1" applyFill="1" applyBorder="1" applyAlignment="1">
      <alignment vertical="center" wrapText="1"/>
      <protection/>
    </xf>
    <xf numFmtId="176" fontId="23" fillId="0" borderId="60" xfId="61" applyNumberFormat="1" applyFont="1" applyFill="1" applyBorder="1">
      <alignment vertical="center"/>
      <protection/>
    </xf>
    <xf numFmtId="176" fontId="23" fillId="0" borderId="58" xfId="61" applyNumberFormat="1" applyFont="1" applyBorder="1">
      <alignment vertical="center"/>
      <protection/>
    </xf>
    <xf numFmtId="176" fontId="23" fillId="0" borderId="0" xfId="61" applyNumberFormat="1" applyFont="1" applyBorder="1">
      <alignment vertical="center"/>
      <protection/>
    </xf>
    <xf numFmtId="176" fontId="23" fillId="0" borderId="57" xfId="61" applyNumberFormat="1" applyFont="1" applyBorder="1">
      <alignment vertical="center"/>
      <protection/>
    </xf>
    <xf numFmtId="176" fontId="23" fillId="0" borderId="61" xfId="61" applyNumberFormat="1" applyFont="1" applyBorder="1">
      <alignment vertical="center"/>
      <protection/>
    </xf>
    <xf numFmtId="0" fontId="22" fillId="0" borderId="62" xfId="61" applyFont="1" applyBorder="1" applyAlignment="1">
      <alignment horizontal="center" vertical="center"/>
      <protection/>
    </xf>
    <xf numFmtId="176" fontId="23" fillId="0" borderId="63" xfId="61" applyNumberFormat="1" applyFont="1" applyBorder="1">
      <alignment vertical="center"/>
      <protection/>
    </xf>
    <xf numFmtId="176" fontId="23" fillId="0" borderId="18" xfId="61" applyNumberFormat="1" applyFont="1" applyBorder="1" applyAlignment="1">
      <alignment vertical="center" shrinkToFit="1"/>
      <protection/>
    </xf>
    <xf numFmtId="176" fontId="23" fillId="0" borderId="34" xfId="61" applyNumberFormat="1" applyFont="1" applyBorder="1" applyAlignment="1">
      <alignment vertical="center" shrinkToFit="1"/>
      <protection/>
    </xf>
    <xf numFmtId="176" fontId="23" fillId="0" borderId="64" xfId="61" applyNumberFormat="1" applyFont="1" applyBorder="1" applyAlignment="1">
      <alignment vertical="center" shrinkToFit="1"/>
      <protection/>
    </xf>
    <xf numFmtId="176" fontId="24" fillId="0" borderId="0" xfId="0" applyNumberFormat="1" applyFont="1" applyAlignment="1">
      <alignment vertical="center"/>
    </xf>
    <xf numFmtId="176" fontId="23" fillId="0" borderId="14" xfId="61" applyNumberFormat="1" applyFont="1" applyBorder="1">
      <alignment vertical="center"/>
      <protection/>
    </xf>
    <xf numFmtId="176" fontId="23" fillId="0" borderId="22" xfId="61" applyNumberFormat="1" applyFont="1" applyBorder="1">
      <alignment vertical="center"/>
      <protection/>
    </xf>
    <xf numFmtId="176" fontId="23" fillId="0" borderId="23" xfId="61" applyNumberFormat="1" applyFont="1" applyBorder="1">
      <alignment vertical="center"/>
      <protection/>
    </xf>
    <xf numFmtId="176" fontId="23" fillId="0" borderId="21" xfId="61" applyNumberFormat="1" applyFont="1" applyBorder="1">
      <alignment vertical="center"/>
      <protection/>
    </xf>
    <xf numFmtId="176" fontId="23" fillId="0" borderId="65" xfId="61" applyNumberFormat="1" applyFont="1" applyBorder="1">
      <alignment vertical="center"/>
      <protection/>
    </xf>
    <xf numFmtId="176" fontId="23" fillId="0" borderId="35" xfId="61" applyNumberFormat="1" applyFont="1" applyBorder="1">
      <alignment vertical="center"/>
      <protection/>
    </xf>
    <xf numFmtId="176" fontId="23" fillId="0" borderId="18" xfId="61" applyNumberFormat="1" applyFont="1" applyBorder="1">
      <alignment vertical="center"/>
      <protection/>
    </xf>
    <xf numFmtId="176" fontId="23" fillId="0" borderId="55" xfId="61" applyNumberFormat="1" applyFont="1" applyBorder="1">
      <alignment vertical="center"/>
      <protection/>
    </xf>
    <xf numFmtId="0" fontId="25" fillId="0" borderId="30" xfId="61" applyFont="1" applyBorder="1" applyAlignment="1">
      <alignment vertical="center"/>
      <protection/>
    </xf>
    <xf numFmtId="0" fontId="25" fillId="0" borderId="25" xfId="61" applyFont="1" applyBorder="1" applyAlignment="1">
      <alignment horizontal="center" vertical="center" wrapText="1"/>
      <protection/>
    </xf>
    <xf numFmtId="176" fontId="23" fillId="0" borderId="13" xfId="59" applyNumberFormat="1" applyFont="1" applyBorder="1" applyAlignment="1">
      <alignment horizontal="right" vertical="center" wrapText="1"/>
    </xf>
    <xf numFmtId="176" fontId="23" fillId="0" borderId="0" xfId="61" applyNumberFormat="1" applyFont="1" applyAlignment="1">
      <alignment vertical="center" wrapText="1"/>
      <protection/>
    </xf>
    <xf numFmtId="176" fontId="23" fillId="0" borderId="15" xfId="59" applyNumberFormat="1" applyFont="1" applyBorder="1" applyAlignment="1">
      <alignment vertical="center" wrapText="1"/>
    </xf>
    <xf numFmtId="176" fontId="23" fillId="0" borderId="18" xfId="59" applyNumberFormat="1" applyFont="1" applyBorder="1" applyAlignment="1">
      <alignment horizontal="right" vertical="center" wrapText="1"/>
    </xf>
    <xf numFmtId="176" fontId="23" fillId="0" borderId="18" xfId="59" applyNumberFormat="1" applyFont="1" applyFill="1" applyBorder="1" applyAlignment="1">
      <alignment horizontal="right" vertical="center" wrapText="1"/>
    </xf>
    <xf numFmtId="176" fontId="23" fillId="0" borderId="18" xfId="59" applyNumberFormat="1" applyFont="1" applyBorder="1" applyAlignment="1">
      <alignment horizontal="right" vertical="center"/>
    </xf>
    <xf numFmtId="176" fontId="23" fillId="0" borderId="18" xfId="61" applyNumberFormat="1" applyFont="1" applyBorder="1" applyAlignment="1">
      <alignment vertical="center" wrapText="1"/>
      <protection/>
    </xf>
    <xf numFmtId="176" fontId="23" fillId="0" borderId="65" xfId="61" applyNumberFormat="1" applyFont="1" applyBorder="1" applyAlignment="1">
      <alignment vertical="center" wrapText="1"/>
      <protection/>
    </xf>
    <xf numFmtId="176" fontId="23" fillId="0" borderId="66" xfId="61" applyNumberFormat="1" applyFont="1" applyBorder="1">
      <alignment vertical="center"/>
      <protection/>
    </xf>
    <xf numFmtId="176" fontId="23" fillId="0" borderId="25" xfId="61" applyNumberFormat="1" applyFont="1" applyBorder="1" applyAlignment="1">
      <alignment horizontal="center" vertical="center"/>
      <protection/>
    </xf>
    <xf numFmtId="176" fontId="23" fillId="0" borderId="29" xfId="61" applyNumberFormat="1" applyFont="1" applyBorder="1">
      <alignment vertical="center"/>
      <protection/>
    </xf>
    <xf numFmtId="6" fontId="23" fillId="0" borderId="0" xfId="61" applyNumberFormat="1" applyFont="1">
      <alignment vertical="center"/>
      <protection/>
    </xf>
    <xf numFmtId="0" fontId="23" fillId="0" borderId="0" xfId="61" applyFont="1">
      <alignment vertical="center"/>
      <protection/>
    </xf>
    <xf numFmtId="0" fontId="8" fillId="0" borderId="0" xfId="0" applyFont="1" applyAlignment="1">
      <alignment horizontal="right" vertical="center"/>
    </xf>
    <xf numFmtId="176" fontId="23" fillId="0" borderId="16" xfId="61" applyNumberFormat="1" applyFont="1" applyBorder="1">
      <alignment vertical="center"/>
      <protection/>
    </xf>
    <xf numFmtId="176" fontId="23" fillId="0" borderId="67" xfId="61" applyNumberFormat="1" applyFont="1" applyBorder="1">
      <alignment vertical="center"/>
      <protection/>
    </xf>
    <xf numFmtId="0" fontId="24" fillId="0" borderId="68" xfId="0" applyFont="1" applyBorder="1" applyAlignment="1">
      <alignment vertical="center"/>
    </xf>
    <xf numFmtId="176" fontId="23" fillId="0" borderId="69" xfId="61" applyNumberFormat="1" applyFont="1" applyBorder="1" applyAlignment="1">
      <alignment horizontal="right" vertical="center"/>
      <protection/>
    </xf>
    <xf numFmtId="176" fontId="23" fillId="0" borderId="70" xfId="61" applyNumberFormat="1" applyFont="1" applyBorder="1" applyAlignment="1">
      <alignment horizontal="right" vertical="center" wrapText="1"/>
      <protection/>
    </xf>
    <xf numFmtId="177" fontId="11" fillId="0" borderId="71" xfId="0" applyNumberFormat="1" applyFont="1" applyBorder="1" applyAlignment="1">
      <alignment horizontal="center" vertical="center"/>
    </xf>
    <xf numFmtId="177" fontId="11" fillId="0" borderId="49" xfId="0" applyNumberFormat="1" applyFont="1" applyBorder="1" applyAlignment="1">
      <alignment horizontal="center" vertical="center"/>
    </xf>
    <xf numFmtId="177" fontId="11" fillId="0" borderId="50" xfId="0" applyNumberFormat="1" applyFont="1" applyBorder="1" applyAlignment="1">
      <alignment horizontal="center" vertical="center"/>
    </xf>
    <xf numFmtId="177" fontId="8" fillId="0" borderId="36" xfId="0" applyNumberFormat="1" applyFont="1" applyBorder="1" applyAlignment="1">
      <alignment horizontal="center" vertical="center"/>
    </xf>
    <xf numFmtId="177" fontId="8" fillId="0" borderId="37" xfId="0" applyNumberFormat="1" applyFont="1" applyBorder="1" applyAlignment="1">
      <alignment horizontal="center" vertical="center"/>
    </xf>
    <xf numFmtId="177" fontId="8" fillId="0" borderId="38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72" xfId="61" applyFont="1" applyBorder="1" applyAlignment="1">
      <alignment horizontal="center" vertical="center" wrapText="1"/>
      <protection/>
    </xf>
    <xf numFmtId="0" fontId="4" fillId="0" borderId="73" xfId="61" applyFont="1" applyBorder="1" applyAlignment="1">
      <alignment horizontal="center" vertical="center" wrapText="1"/>
      <protection/>
    </xf>
    <xf numFmtId="0" fontId="4" fillId="0" borderId="74" xfId="61" applyFont="1" applyBorder="1" applyAlignment="1">
      <alignment horizontal="center" vertical="center" wrapText="1"/>
      <protection/>
    </xf>
    <xf numFmtId="0" fontId="6" fillId="0" borderId="75" xfId="61" applyFont="1" applyBorder="1" applyAlignment="1">
      <alignment horizontal="center" vertical="center"/>
      <protection/>
    </xf>
    <xf numFmtId="0" fontId="6" fillId="0" borderId="76" xfId="61" applyFont="1" applyBorder="1" applyAlignment="1">
      <alignment horizontal="center" vertical="center"/>
      <protection/>
    </xf>
    <xf numFmtId="0" fontId="5" fillId="0" borderId="77" xfId="61" applyFont="1" applyBorder="1" applyAlignment="1">
      <alignment horizontal="center" vertical="center" wrapText="1"/>
      <protection/>
    </xf>
    <xf numFmtId="0" fontId="5" fillId="0" borderId="78" xfId="61" applyFont="1" applyBorder="1" applyAlignment="1">
      <alignment horizontal="center" vertical="center" wrapText="1"/>
      <protection/>
    </xf>
    <xf numFmtId="0" fontId="5" fillId="0" borderId="79" xfId="61" applyFont="1" applyBorder="1" applyAlignment="1">
      <alignment horizontal="center" vertical="center" wrapText="1"/>
      <protection/>
    </xf>
    <xf numFmtId="0" fontId="7" fillId="0" borderId="0" xfId="61" applyFont="1" applyBorder="1" applyAlignment="1">
      <alignment horizontal="center" vertical="center" wrapText="1"/>
      <protection/>
    </xf>
    <xf numFmtId="0" fontId="7" fillId="0" borderId="55" xfId="61" applyFont="1" applyBorder="1" applyAlignment="1">
      <alignment horizontal="center" vertical="center" wrapText="1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8" xfId="61" applyFont="1" applyBorder="1" applyAlignment="1">
      <alignment horizontal="center" vertical="center"/>
      <protection/>
    </xf>
    <xf numFmtId="0" fontId="14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33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left" vertical="center"/>
    </xf>
    <xf numFmtId="0" fontId="15" fillId="0" borderId="14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view="pageBreakPreview" zoomScale="60" zoomScalePageLayoutView="0" workbookViewId="0" topLeftCell="A31">
      <selection activeCell="C54" sqref="C54"/>
    </sheetView>
  </sheetViews>
  <sheetFormatPr defaultColWidth="51.7109375" defaultRowHeight="20.25" customHeight="1"/>
  <cols>
    <col min="1" max="1" width="57.7109375" style="13" customWidth="1"/>
    <col min="2" max="2" width="29.57421875" style="13" customWidth="1"/>
    <col min="3" max="3" width="30.28125" style="13" customWidth="1"/>
    <col min="4" max="4" width="18.28125" style="13" customWidth="1"/>
    <col min="5" max="5" width="24.421875" style="13" customWidth="1"/>
    <col min="6" max="16384" width="51.7109375" style="13" customWidth="1"/>
  </cols>
  <sheetData>
    <row r="1" spans="1:3" ht="20.25" customHeight="1">
      <c r="A1" s="223" t="s">
        <v>0</v>
      </c>
      <c r="B1" s="223"/>
      <c r="C1" s="223"/>
    </row>
    <row r="2" spans="1:3" ht="20.25" customHeight="1">
      <c r="A2" s="222" t="s">
        <v>1</v>
      </c>
      <c r="B2" s="222"/>
      <c r="C2" s="222"/>
    </row>
    <row r="3" spans="1:3" ht="20.25" customHeight="1">
      <c r="A3" s="71" t="s">
        <v>4</v>
      </c>
      <c r="B3" s="46"/>
      <c r="C3" s="46"/>
    </row>
    <row r="4" spans="1:3" ht="20.25" customHeight="1">
      <c r="A4" s="47" t="s">
        <v>2</v>
      </c>
      <c r="B4" s="45" t="s">
        <v>174</v>
      </c>
      <c r="C4" s="45" t="s">
        <v>175</v>
      </c>
    </row>
    <row r="5" spans="1:3" ht="20.25" customHeight="1">
      <c r="A5" s="47" t="s">
        <v>5</v>
      </c>
      <c r="B5" s="69"/>
      <c r="C5" s="69"/>
    </row>
    <row r="6" spans="1:3" ht="20.25" customHeight="1">
      <c r="A6" s="72" t="s">
        <v>172</v>
      </c>
      <c r="B6" s="73">
        <v>64821</v>
      </c>
      <c r="C6" s="74">
        <v>74821</v>
      </c>
    </row>
    <row r="7" spans="1:3" ht="20.25" customHeight="1">
      <c r="A7" s="75" t="s">
        <v>165</v>
      </c>
      <c r="B7" s="76">
        <v>10000</v>
      </c>
      <c r="C7" s="77"/>
    </row>
    <row r="8" spans="1:3" ht="20.25" customHeight="1">
      <c r="A8" s="72" t="s">
        <v>7</v>
      </c>
      <c r="B8" s="78"/>
      <c r="C8" s="74">
        <v>5983032</v>
      </c>
    </row>
    <row r="9" spans="1:3" ht="20.25" customHeight="1">
      <c r="A9" s="79" t="s">
        <v>176</v>
      </c>
      <c r="B9" s="80">
        <v>4579388</v>
      </c>
      <c r="C9" s="81"/>
    </row>
    <row r="10" spans="1:3" ht="20.25" customHeight="1">
      <c r="A10" s="75" t="s">
        <v>177</v>
      </c>
      <c r="B10" s="82">
        <v>1403644</v>
      </c>
      <c r="C10" s="77"/>
    </row>
    <row r="11" spans="1:3" ht="20.25" customHeight="1">
      <c r="A11" s="83" t="s">
        <v>8</v>
      </c>
      <c r="B11" s="84"/>
      <c r="C11" s="84">
        <v>1000</v>
      </c>
    </row>
    <row r="12" spans="1:3" ht="20.25" customHeight="1">
      <c r="A12" s="83" t="s">
        <v>9</v>
      </c>
      <c r="B12" s="84"/>
      <c r="C12" s="84">
        <v>765180</v>
      </c>
    </row>
    <row r="13" spans="1:3" ht="20.25" customHeight="1">
      <c r="A13" s="83" t="s">
        <v>173</v>
      </c>
      <c r="B13" s="84"/>
      <c r="C13" s="84">
        <v>115000</v>
      </c>
    </row>
    <row r="14" spans="1:3" ht="20.25" customHeight="1">
      <c r="A14" s="72" t="s">
        <v>166</v>
      </c>
      <c r="B14" s="85"/>
      <c r="C14" s="85">
        <v>5623046</v>
      </c>
    </row>
    <row r="15" spans="1:3" ht="20.25" customHeight="1">
      <c r="A15" s="79" t="s">
        <v>167</v>
      </c>
      <c r="B15" s="80">
        <v>30027</v>
      </c>
      <c r="C15" s="86"/>
    </row>
    <row r="16" spans="1:3" ht="20.25" customHeight="1">
      <c r="A16" s="79" t="s">
        <v>168</v>
      </c>
      <c r="B16" s="80">
        <v>2695377</v>
      </c>
      <c r="C16" s="86"/>
    </row>
    <row r="17" spans="1:3" ht="20.25" customHeight="1">
      <c r="A17" s="79" t="s">
        <v>169</v>
      </c>
      <c r="B17" s="80">
        <v>2724208</v>
      </c>
      <c r="C17" s="86"/>
    </row>
    <row r="18" spans="1:4" ht="20.25" customHeight="1">
      <c r="A18" s="87" t="s">
        <v>180</v>
      </c>
      <c r="B18" s="80">
        <v>66970</v>
      </c>
      <c r="C18" s="88"/>
      <c r="D18" s="57"/>
    </row>
    <row r="19" spans="1:3" ht="20.25" customHeight="1">
      <c r="A19" s="75" t="s">
        <v>179</v>
      </c>
      <c r="B19" s="82">
        <v>106464</v>
      </c>
      <c r="C19" s="89"/>
    </row>
    <row r="20" spans="1:3" ht="20.25" customHeight="1">
      <c r="A20" s="83" t="s">
        <v>170</v>
      </c>
      <c r="B20" s="84"/>
      <c r="C20" s="84">
        <v>12562079</v>
      </c>
    </row>
    <row r="21" spans="1:3" ht="20.25" customHeight="1">
      <c r="A21" s="90" t="s">
        <v>10</v>
      </c>
      <c r="B21" s="91"/>
      <c r="C21" s="91"/>
    </row>
    <row r="22" spans="1:3" ht="20.25" customHeight="1">
      <c r="A22" s="83" t="s">
        <v>11</v>
      </c>
      <c r="B22" s="84"/>
      <c r="C22" s="84"/>
    </row>
    <row r="23" spans="1:3" ht="20.25" customHeight="1">
      <c r="A23" s="72" t="s">
        <v>158</v>
      </c>
      <c r="B23" s="85"/>
      <c r="C23" s="85">
        <f>SUM(B24:B27)</f>
        <v>3429976</v>
      </c>
    </row>
    <row r="24" spans="1:3" ht="20.25" customHeight="1">
      <c r="A24" s="92" t="s">
        <v>171</v>
      </c>
      <c r="B24" s="93">
        <v>2837559</v>
      </c>
      <c r="C24" s="81"/>
    </row>
    <row r="25" spans="1:3" ht="20.25" customHeight="1">
      <c r="A25" s="92" t="s">
        <v>178</v>
      </c>
      <c r="B25" s="93">
        <v>29822</v>
      </c>
      <c r="C25" s="81"/>
    </row>
    <row r="26" spans="1:3" ht="20.25" customHeight="1">
      <c r="A26" s="92" t="s">
        <v>159</v>
      </c>
      <c r="B26" s="80">
        <v>27295</v>
      </c>
      <c r="C26" s="81"/>
    </row>
    <row r="27" spans="1:3" ht="20.25" customHeight="1">
      <c r="A27" s="94" t="s">
        <v>227</v>
      </c>
      <c r="B27" s="82">
        <v>535300</v>
      </c>
      <c r="C27" s="89"/>
    </row>
    <row r="28" spans="1:3" ht="20.25" customHeight="1">
      <c r="A28" s="72" t="s">
        <v>12</v>
      </c>
      <c r="B28" s="85"/>
      <c r="C28" s="85">
        <v>454446</v>
      </c>
    </row>
    <row r="29" spans="1:3" ht="20.25" customHeight="1">
      <c r="A29" s="92" t="s">
        <v>160</v>
      </c>
      <c r="B29" s="93">
        <v>118210</v>
      </c>
      <c r="C29" s="86"/>
    </row>
    <row r="30" spans="1:3" ht="20.25" customHeight="1">
      <c r="A30" s="95" t="s">
        <v>161</v>
      </c>
      <c r="B30" s="80">
        <v>285636</v>
      </c>
      <c r="C30" s="86"/>
    </row>
    <row r="31" spans="1:3" ht="20.25" customHeight="1">
      <c r="A31" s="96" t="s">
        <v>162</v>
      </c>
      <c r="B31" s="82">
        <v>50600</v>
      </c>
      <c r="C31" s="89"/>
    </row>
    <row r="32" spans="1:4" ht="20.25" customHeight="1">
      <c r="A32" s="83" t="s">
        <v>163</v>
      </c>
      <c r="B32" s="84"/>
      <c r="C32" s="84">
        <v>3884422</v>
      </c>
      <c r="D32" s="157"/>
    </row>
    <row r="33" spans="1:4" ht="20.25" customHeight="1" thickBot="1">
      <c r="A33" s="83" t="s">
        <v>164</v>
      </c>
      <c r="B33" s="84"/>
      <c r="C33" s="84">
        <f>C20-C32</f>
        <v>8677657</v>
      </c>
      <c r="D33" s="157"/>
    </row>
    <row r="34" spans="1:3" ht="20.25" customHeight="1" thickTop="1">
      <c r="A34" s="216" t="s">
        <v>54</v>
      </c>
      <c r="B34" s="217"/>
      <c r="C34" s="218"/>
    </row>
    <row r="35" spans="1:3" ht="20.25" customHeight="1">
      <c r="A35" s="219" t="s">
        <v>1</v>
      </c>
      <c r="B35" s="220"/>
      <c r="C35" s="221"/>
    </row>
    <row r="36" spans="1:3" ht="20.25" customHeight="1">
      <c r="A36" s="97"/>
      <c r="B36" s="98"/>
      <c r="C36" s="99"/>
    </row>
    <row r="37" spans="1:4" ht="20.25" customHeight="1">
      <c r="A37" s="100" t="s">
        <v>2</v>
      </c>
      <c r="B37" s="101" t="s">
        <v>3</v>
      </c>
      <c r="C37" s="99"/>
      <c r="D37" s="157"/>
    </row>
    <row r="38" spans="1:3" ht="20.25" customHeight="1">
      <c r="A38" s="102" t="s">
        <v>4</v>
      </c>
      <c r="B38" s="98"/>
      <c r="C38" s="99"/>
    </row>
    <row r="39" spans="1:3" ht="20.25" customHeight="1">
      <c r="A39" s="100" t="s">
        <v>5</v>
      </c>
      <c r="B39" s="98"/>
      <c r="C39" s="99"/>
    </row>
    <row r="40" spans="1:3" ht="20.25" customHeight="1">
      <c r="A40" s="100" t="s">
        <v>6</v>
      </c>
      <c r="B40" s="98">
        <v>6824033</v>
      </c>
      <c r="C40" s="99"/>
    </row>
    <row r="41" spans="1:3" ht="20.25" customHeight="1">
      <c r="A41" s="100" t="s">
        <v>155</v>
      </c>
      <c r="B41" s="98">
        <v>115000</v>
      </c>
      <c r="C41" s="99"/>
    </row>
    <row r="42" spans="1:3" ht="20.25" customHeight="1" thickBot="1">
      <c r="A42" s="103" t="s">
        <v>154</v>
      </c>
      <c r="B42" s="104">
        <v>5623046</v>
      </c>
      <c r="C42" s="105"/>
    </row>
    <row r="43" spans="1:3" ht="20.25" customHeight="1" thickTop="1">
      <c r="A43" s="106" t="s">
        <v>55</v>
      </c>
      <c r="B43" s="107"/>
      <c r="C43" s="108">
        <f>SUM(B40:B42)</f>
        <v>12562079</v>
      </c>
    </row>
    <row r="44" spans="1:3" ht="20.25" customHeight="1">
      <c r="A44" s="106"/>
      <c r="B44" s="88"/>
      <c r="C44" s="109"/>
    </row>
    <row r="45" spans="1:4" ht="20.25" customHeight="1">
      <c r="A45" s="110" t="s">
        <v>10</v>
      </c>
      <c r="B45" s="91"/>
      <c r="C45" s="111"/>
      <c r="D45" s="46"/>
    </row>
    <row r="46" spans="1:4" ht="20.25" customHeight="1">
      <c r="A46" s="100" t="s">
        <v>11</v>
      </c>
      <c r="B46" s="98"/>
      <c r="C46" s="99"/>
      <c r="D46" s="46"/>
    </row>
    <row r="47" spans="1:4" ht="20.25" customHeight="1">
      <c r="A47" s="100" t="s">
        <v>156</v>
      </c>
      <c r="B47" s="98">
        <v>3429976</v>
      </c>
      <c r="C47" s="99"/>
      <c r="D47" s="46"/>
    </row>
    <row r="48" spans="1:4" ht="20.25" customHeight="1" thickBot="1">
      <c r="A48" s="103" t="s">
        <v>12</v>
      </c>
      <c r="B48" s="104">
        <v>454446</v>
      </c>
      <c r="C48" s="112"/>
      <c r="D48" s="46"/>
    </row>
    <row r="49" spans="1:4" ht="20.25" customHeight="1" thickTop="1">
      <c r="A49" s="113" t="s">
        <v>56</v>
      </c>
      <c r="B49" s="114"/>
      <c r="C49" s="115">
        <f>SUM(B47:B48)</f>
        <v>3884422</v>
      </c>
      <c r="D49" s="46"/>
    </row>
    <row r="50" spans="1:4" ht="20.25" customHeight="1">
      <c r="A50" s="110"/>
      <c r="B50" s="91"/>
      <c r="C50" s="111"/>
      <c r="D50" s="46"/>
    </row>
    <row r="51" spans="1:4" ht="20.25" customHeight="1">
      <c r="A51" s="102" t="s">
        <v>57</v>
      </c>
      <c r="B51" s="98"/>
      <c r="C51" s="99"/>
      <c r="D51" s="46"/>
    </row>
    <row r="52" spans="1:4" ht="20.25" customHeight="1">
      <c r="A52" s="100" t="s">
        <v>58</v>
      </c>
      <c r="B52" s="98"/>
      <c r="C52" s="84">
        <f>C33</f>
        <v>8677657</v>
      </c>
      <c r="D52" s="46"/>
    </row>
    <row r="53" spans="1:4" ht="20.25" customHeight="1" thickBot="1">
      <c r="A53" s="116" t="s">
        <v>59</v>
      </c>
      <c r="B53" s="104"/>
      <c r="C53" s="112">
        <v>1218200</v>
      </c>
      <c r="D53" s="46"/>
    </row>
    <row r="54" spans="1:4" ht="20.25" customHeight="1" thickBot="1" thickTop="1">
      <c r="A54" s="117" t="s">
        <v>60</v>
      </c>
      <c r="B54" s="118"/>
      <c r="C54" s="119">
        <f>C49+C33</f>
        <v>12562079</v>
      </c>
      <c r="D54" s="46"/>
    </row>
    <row r="55" spans="1:3" ht="20.25" customHeight="1" thickTop="1">
      <c r="A55" s="70"/>
      <c r="B55" s="46"/>
      <c r="C55" s="46"/>
    </row>
    <row r="56" ht="20.25" customHeight="1">
      <c r="A56" s="44"/>
    </row>
    <row r="57" ht="20.25" customHeight="1">
      <c r="A57" s="44"/>
    </row>
    <row r="58" ht="20.25" customHeight="1">
      <c r="A58" s="44"/>
    </row>
    <row r="59" ht="20.25" customHeight="1">
      <c r="A59" s="44"/>
    </row>
    <row r="60" ht="20.25" customHeight="1">
      <c r="A60" s="44"/>
    </row>
    <row r="61" ht="20.25" customHeight="1">
      <c r="A61" s="44"/>
    </row>
    <row r="62" ht="20.25" customHeight="1">
      <c r="A62" s="44"/>
    </row>
    <row r="63" ht="20.25" customHeight="1">
      <c r="A63" s="44"/>
    </row>
    <row r="64" ht="20.25" customHeight="1">
      <c r="A64" s="44"/>
    </row>
    <row r="65" ht="20.25" customHeight="1">
      <c r="A65" s="44"/>
    </row>
    <row r="66" ht="20.25" customHeight="1">
      <c r="A66" s="44"/>
    </row>
    <row r="67" ht="20.25" customHeight="1">
      <c r="A67" s="44"/>
    </row>
    <row r="68" ht="20.25" customHeight="1">
      <c r="A68" s="44"/>
    </row>
    <row r="69" ht="20.25" customHeight="1">
      <c r="A69" s="44"/>
    </row>
    <row r="70" ht="20.25" customHeight="1">
      <c r="A70" s="44"/>
    </row>
  </sheetData>
  <sheetProtection/>
  <mergeCells count="4">
    <mergeCell ref="A34:C34"/>
    <mergeCell ref="A35:C35"/>
    <mergeCell ref="A2:C2"/>
    <mergeCell ref="A1:C1"/>
  </mergeCells>
  <printOptions/>
  <pageMargins left="0.7" right="0.7" top="0.75" bottom="0.75" header="0.3" footer="0.3"/>
  <pageSetup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"/>
  <sheetViews>
    <sheetView view="pageBreakPreview" zoomScaleSheetLayoutView="100" zoomScalePageLayoutView="0" workbookViewId="0" topLeftCell="A61">
      <selection activeCell="E68" sqref="E68"/>
    </sheetView>
  </sheetViews>
  <sheetFormatPr defaultColWidth="9.140625" defaultRowHeight="22.5" customHeight="1"/>
  <cols>
    <col min="1" max="1" width="58.421875" style="13" customWidth="1"/>
    <col min="2" max="2" width="27.8515625" style="13" customWidth="1"/>
    <col min="3" max="3" width="30.421875" style="13" customWidth="1"/>
    <col min="4" max="4" width="0.5625" style="13" hidden="1" customWidth="1"/>
    <col min="5" max="5" width="14.140625" style="13" bestFit="1" customWidth="1"/>
    <col min="6" max="16384" width="9.00390625" style="13" customWidth="1"/>
  </cols>
  <sheetData>
    <row r="1" spans="1:4" ht="22.5" customHeight="1">
      <c r="A1" s="224" t="s">
        <v>61</v>
      </c>
      <c r="B1" s="224"/>
      <c r="C1" s="224"/>
      <c r="D1" s="224"/>
    </row>
    <row r="2" spans="1:4" ht="22.5" customHeight="1">
      <c r="A2" s="225" t="s">
        <v>13</v>
      </c>
      <c r="B2" s="225"/>
      <c r="C2" s="225"/>
      <c r="D2" s="225"/>
    </row>
    <row r="3" ht="22.5" customHeight="1">
      <c r="A3" s="44"/>
    </row>
    <row r="4" ht="22.5" customHeight="1">
      <c r="A4" s="68" t="s">
        <v>144</v>
      </c>
    </row>
    <row r="5" spans="1:3" ht="22.5" customHeight="1">
      <c r="A5" s="45" t="s">
        <v>145</v>
      </c>
      <c r="B5" s="45" t="s">
        <v>131</v>
      </c>
      <c r="C5" s="45" t="s">
        <v>146</v>
      </c>
    </row>
    <row r="6" spans="1:3" ht="22.5" customHeight="1">
      <c r="A6" s="56" t="s">
        <v>14</v>
      </c>
      <c r="B6" s="120"/>
      <c r="C6" s="120">
        <v>194000</v>
      </c>
    </row>
    <row r="7" spans="1:3" ht="22.5" customHeight="1">
      <c r="A7" s="54" t="s">
        <v>15</v>
      </c>
      <c r="B7" s="121">
        <v>116000</v>
      </c>
      <c r="C7" s="122"/>
    </row>
    <row r="8" spans="1:3" ht="22.5" customHeight="1">
      <c r="A8" s="53" t="s">
        <v>16</v>
      </c>
      <c r="B8" s="123">
        <v>78000</v>
      </c>
      <c r="C8" s="124"/>
    </row>
    <row r="9" spans="1:3" ht="26.25" customHeight="1">
      <c r="A9" s="52" t="s">
        <v>149</v>
      </c>
      <c r="B9" s="125"/>
      <c r="C9" s="120">
        <v>50000</v>
      </c>
    </row>
    <row r="10" spans="1:3" ht="22.5" customHeight="1">
      <c r="A10" s="53" t="s">
        <v>26</v>
      </c>
      <c r="B10" s="124"/>
      <c r="C10" s="124"/>
    </row>
    <row r="11" spans="1:3" ht="22.5" customHeight="1">
      <c r="A11" s="49" t="s">
        <v>27</v>
      </c>
      <c r="B11" s="126"/>
      <c r="C11" s="126">
        <v>95400</v>
      </c>
    </row>
    <row r="12" spans="1:3" ht="22.5" customHeight="1">
      <c r="A12" s="48" t="s">
        <v>17</v>
      </c>
      <c r="B12" s="127"/>
      <c r="C12" s="126"/>
    </row>
    <row r="13" spans="1:3" ht="22.5" customHeight="1">
      <c r="A13" s="52" t="s">
        <v>18</v>
      </c>
      <c r="B13" s="125"/>
      <c r="C13" s="120">
        <v>34251143</v>
      </c>
    </row>
    <row r="14" spans="1:3" ht="22.5" customHeight="1">
      <c r="A14" s="54" t="s">
        <v>19</v>
      </c>
      <c r="B14" s="121">
        <v>33311095</v>
      </c>
      <c r="C14" s="122"/>
    </row>
    <row r="15" spans="1:4" ht="22.5" customHeight="1">
      <c r="A15" s="54" t="s">
        <v>20</v>
      </c>
      <c r="B15" s="128">
        <v>112308</v>
      </c>
      <c r="C15" s="122"/>
      <c r="D15" s="57"/>
    </row>
    <row r="16" spans="1:3" ht="22.5" customHeight="1">
      <c r="A16" s="53" t="s">
        <v>21</v>
      </c>
      <c r="B16" s="123">
        <v>827740</v>
      </c>
      <c r="C16" s="124"/>
    </row>
    <row r="17" spans="1:3" ht="22.5" customHeight="1">
      <c r="A17" s="49" t="s">
        <v>132</v>
      </c>
      <c r="B17" s="127"/>
      <c r="C17" s="126">
        <v>333816</v>
      </c>
    </row>
    <row r="18" spans="1:3" ht="22.5" customHeight="1">
      <c r="A18" s="52" t="s">
        <v>22</v>
      </c>
      <c r="B18" s="125"/>
      <c r="C18" s="120">
        <v>303222</v>
      </c>
    </row>
    <row r="19" spans="1:3" ht="22.5" customHeight="1">
      <c r="A19" s="54" t="s">
        <v>23</v>
      </c>
      <c r="B19" s="121">
        <v>162000</v>
      </c>
      <c r="C19" s="122"/>
    </row>
    <row r="20" spans="1:3" ht="22.5" customHeight="1">
      <c r="A20" s="54" t="s">
        <v>24</v>
      </c>
      <c r="B20" s="121">
        <v>71045</v>
      </c>
      <c r="C20" s="122"/>
    </row>
    <row r="21" spans="1:3" ht="22.5" customHeight="1">
      <c r="A21" s="53" t="s">
        <v>25</v>
      </c>
      <c r="B21" s="123">
        <v>70177</v>
      </c>
      <c r="C21" s="124"/>
    </row>
    <row r="22" spans="1:3" ht="22.5" customHeight="1">
      <c r="A22" s="58" t="s">
        <v>147</v>
      </c>
      <c r="B22" s="127"/>
      <c r="C22" s="126">
        <v>839500</v>
      </c>
    </row>
    <row r="23" spans="1:3" ht="22.5" customHeight="1">
      <c r="A23" s="52" t="s">
        <v>148</v>
      </c>
      <c r="B23" s="125"/>
      <c r="C23" s="120">
        <v>15653</v>
      </c>
    </row>
    <row r="24" spans="1:3" ht="22.5" customHeight="1">
      <c r="A24" s="54" t="s">
        <v>28</v>
      </c>
      <c r="B24" s="121">
        <v>6543</v>
      </c>
      <c r="C24" s="122"/>
    </row>
    <row r="25" spans="1:3" ht="22.5" customHeight="1" thickBot="1">
      <c r="A25" s="55" t="s">
        <v>29</v>
      </c>
      <c r="B25" s="129">
        <v>9110</v>
      </c>
      <c r="C25" s="130"/>
    </row>
    <row r="26" spans="1:3" ht="22.5" customHeight="1" thickTop="1">
      <c r="A26" s="51" t="s">
        <v>30</v>
      </c>
      <c r="B26" s="123"/>
      <c r="C26" s="124">
        <v>36082734</v>
      </c>
    </row>
    <row r="27" spans="1:3" ht="22.5" customHeight="1">
      <c r="A27" s="41"/>
      <c r="B27" s="131"/>
      <c r="C27" s="132"/>
    </row>
    <row r="28" spans="1:3" ht="22.5" customHeight="1">
      <c r="A28" s="68" t="s">
        <v>150</v>
      </c>
      <c r="B28" s="131"/>
      <c r="C28" s="132"/>
    </row>
    <row r="29" spans="1:3" ht="22.5" customHeight="1">
      <c r="A29" s="59" t="s">
        <v>157</v>
      </c>
      <c r="B29" s="125"/>
      <c r="C29" s="120">
        <v>27119534</v>
      </c>
    </row>
    <row r="30" spans="1:3" ht="22.5" customHeight="1">
      <c r="A30" s="65" t="s">
        <v>31</v>
      </c>
      <c r="B30" s="121">
        <v>26176674</v>
      </c>
      <c r="C30" s="122"/>
    </row>
    <row r="31" spans="1:3" ht="22.5" customHeight="1">
      <c r="A31" s="65" t="s">
        <v>32</v>
      </c>
      <c r="B31" s="121">
        <v>425000</v>
      </c>
      <c r="C31" s="122"/>
    </row>
    <row r="32" spans="1:3" ht="22.5" customHeight="1">
      <c r="A32" s="64" t="s">
        <v>33</v>
      </c>
      <c r="B32" s="123">
        <v>517860</v>
      </c>
      <c r="C32" s="124"/>
    </row>
    <row r="33" spans="1:3" ht="22.5" customHeight="1">
      <c r="A33" s="50" t="s">
        <v>139</v>
      </c>
      <c r="B33" s="127"/>
      <c r="C33" s="126">
        <v>77400</v>
      </c>
    </row>
    <row r="34" spans="1:3" ht="22.5" customHeight="1">
      <c r="A34" s="50" t="s">
        <v>34</v>
      </c>
      <c r="B34" s="127"/>
      <c r="C34" s="126">
        <v>724338</v>
      </c>
    </row>
    <row r="35" spans="1:3" ht="22.5" customHeight="1">
      <c r="A35" s="50" t="s">
        <v>35</v>
      </c>
      <c r="B35" s="127"/>
      <c r="C35" s="126">
        <v>70841</v>
      </c>
    </row>
    <row r="36" spans="1:3" ht="22.5" customHeight="1">
      <c r="A36" s="59" t="s">
        <v>36</v>
      </c>
      <c r="B36" s="125"/>
      <c r="C36" s="120">
        <v>225515</v>
      </c>
    </row>
    <row r="37" spans="1:3" ht="22.5" customHeight="1">
      <c r="A37" s="65" t="s">
        <v>140</v>
      </c>
      <c r="B37" s="121">
        <v>96080</v>
      </c>
      <c r="C37" s="122"/>
    </row>
    <row r="38" spans="1:3" ht="22.5" customHeight="1">
      <c r="A38" s="64" t="s">
        <v>141</v>
      </c>
      <c r="B38" s="123">
        <v>129435</v>
      </c>
      <c r="C38" s="124"/>
    </row>
    <row r="39" spans="1:3" ht="22.5" customHeight="1">
      <c r="A39" s="59" t="s">
        <v>37</v>
      </c>
      <c r="B39" s="125"/>
      <c r="C39" s="120">
        <v>122679</v>
      </c>
    </row>
    <row r="40" spans="1:3" ht="22.5" customHeight="1">
      <c r="A40" s="65" t="s">
        <v>129</v>
      </c>
      <c r="B40" s="121">
        <v>29422</v>
      </c>
      <c r="C40" s="122"/>
    </row>
    <row r="41" spans="1:3" ht="22.5" customHeight="1">
      <c r="A41" s="65" t="s">
        <v>38</v>
      </c>
      <c r="B41" s="121">
        <v>59015</v>
      </c>
      <c r="C41" s="122"/>
    </row>
    <row r="42" spans="1:3" ht="22.5" customHeight="1">
      <c r="A42" s="64" t="s">
        <v>39</v>
      </c>
      <c r="B42" s="123">
        <v>34242</v>
      </c>
      <c r="C42" s="124"/>
    </row>
    <row r="43" spans="1:3" ht="22.5" customHeight="1">
      <c r="A43" s="61" t="s">
        <v>40</v>
      </c>
      <c r="B43" s="127"/>
      <c r="C43" s="126">
        <v>68309</v>
      </c>
    </row>
    <row r="44" spans="1:3" ht="22.5" customHeight="1">
      <c r="A44" s="61" t="s">
        <v>41</v>
      </c>
      <c r="B44" s="127"/>
      <c r="C44" s="126">
        <v>20659</v>
      </c>
    </row>
    <row r="45" spans="1:3" ht="22.5" customHeight="1">
      <c r="A45" s="61" t="s">
        <v>130</v>
      </c>
      <c r="B45" s="127"/>
      <c r="C45" s="126">
        <v>26000</v>
      </c>
    </row>
    <row r="46" spans="1:3" ht="22.5" customHeight="1">
      <c r="A46" s="61" t="s">
        <v>42</v>
      </c>
      <c r="B46" s="127"/>
      <c r="C46" s="126">
        <v>22000</v>
      </c>
    </row>
    <row r="47" spans="1:3" ht="22.5" customHeight="1">
      <c r="A47" s="61" t="s">
        <v>43</v>
      </c>
      <c r="B47" s="127"/>
      <c r="C47" s="126">
        <v>189709</v>
      </c>
    </row>
    <row r="48" spans="1:3" ht="22.5" customHeight="1">
      <c r="A48" s="61" t="s">
        <v>44</v>
      </c>
      <c r="B48" s="127"/>
      <c r="C48" s="126">
        <v>123652</v>
      </c>
    </row>
    <row r="49" spans="1:3" ht="22.5" customHeight="1">
      <c r="A49" s="66" t="s">
        <v>136</v>
      </c>
      <c r="B49" s="125">
        <v>39014</v>
      </c>
      <c r="C49" s="120"/>
    </row>
    <row r="50" spans="1:3" ht="22.5" customHeight="1">
      <c r="A50" s="64" t="s">
        <v>137</v>
      </c>
      <c r="B50" s="123">
        <v>31199</v>
      </c>
      <c r="C50" s="124"/>
    </row>
    <row r="51" spans="1:3" ht="22.5" customHeight="1">
      <c r="A51" s="60" t="s">
        <v>138</v>
      </c>
      <c r="B51" s="127">
        <v>53439</v>
      </c>
      <c r="C51" s="126"/>
    </row>
    <row r="52" spans="1:3" ht="22.5" customHeight="1">
      <c r="A52" s="61" t="s">
        <v>45</v>
      </c>
      <c r="B52" s="127"/>
      <c r="C52" s="126">
        <v>1800</v>
      </c>
    </row>
    <row r="53" spans="1:3" ht="22.5" customHeight="1">
      <c r="A53" s="61" t="s">
        <v>220</v>
      </c>
      <c r="B53" s="127"/>
      <c r="C53" s="126">
        <v>3365000</v>
      </c>
    </row>
    <row r="54" spans="1:3" ht="22.5" customHeight="1">
      <c r="A54" s="61" t="s">
        <v>46</v>
      </c>
      <c r="B54" s="127"/>
      <c r="C54" s="126">
        <v>15074</v>
      </c>
    </row>
    <row r="55" spans="1:3" ht="22.5" customHeight="1">
      <c r="A55" s="61" t="s">
        <v>142</v>
      </c>
      <c r="B55" s="127"/>
      <c r="C55" s="126">
        <v>1625772</v>
      </c>
    </row>
    <row r="56" spans="1:3" ht="22.5" customHeight="1">
      <c r="A56" s="61" t="s">
        <v>47</v>
      </c>
      <c r="B56" s="127"/>
      <c r="C56" s="126">
        <v>20000</v>
      </c>
    </row>
    <row r="57" spans="1:3" ht="22.5" customHeight="1">
      <c r="A57" s="61" t="s">
        <v>143</v>
      </c>
      <c r="B57" s="127"/>
      <c r="C57" s="126">
        <v>121200</v>
      </c>
    </row>
    <row r="58" spans="1:3" ht="22.5" customHeight="1">
      <c r="A58" s="61" t="s">
        <v>226</v>
      </c>
      <c r="B58" s="127"/>
      <c r="C58" s="126">
        <v>535300</v>
      </c>
    </row>
    <row r="59" spans="1:3" ht="22.5" customHeight="1">
      <c r="A59" s="62" t="s">
        <v>48</v>
      </c>
      <c r="B59" s="127"/>
      <c r="C59" s="126">
        <v>67830</v>
      </c>
    </row>
    <row r="60" spans="1:3" ht="22.5" customHeight="1">
      <c r="A60" s="67" t="s">
        <v>49</v>
      </c>
      <c r="B60" s="125"/>
      <c r="C60" s="120">
        <v>14500</v>
      </c>
    </row>
    <row r="61" spans="1:3" ht="22.5" customHeight="1">
      <c r="A61" s="65" t="s">
        <v>133</v>
      </c>
      <c r="B61" s="121">
        <v>5000</v>
      </c>
      <c r="C61" s="122"/>
    </row>
    <row r="62" spans="1:3" ht="22.5" customHeight="1">
      <c r="A62" s="65" t="s">
        <v>134</v>
      </c>
      <c r="B62" s="121">
        <v>5000</v>
      </c>
      <c r="C62" s="122"/>
    </row>
    <row r="63" spans="1:3" ht="22.5" customHeight="1">
      <c r="A63" s="64" t="s">
        <v>135</v>
      </c>
      <c r="B63" s="123">
        <v>4500</v>
      </c>
      <c r="C63" s="124"/>
    </row>
    <row r="64" spans="1:3" ht="22.5" customHeight="1">
      <c r="A64" s="61" t="s">
        <v>50</v>
      </c>
      <c r="B64" s="127"/>
      <c r="C64" s="126">
        <v>109515</v>
      </c>
    </row>
    <row r="65" spans="1:3" ht="22.5" customHeight="1">
      <c r="A65" s="61" t="s">
        <v>51</v>
      </c>
      <c r="B65" s="127"/>
      <c r="C65" s="126">
        <v>10000</v>
      </c>
    </row>
    <row r="66" spans="1:3" ht="22.5" customHeight="1">
      <c r="A66" s="61" t="s">
        <v>52</v>
      </c>
      <c r="B66" s="127"/>
      <c r="C66" s="126">
        <v>8715</v>
      </c>
    </row>
    <row r="67" spans="1:3" ht="22.5" customHeight="1" thickBot="1">
      <c r="A67" s="63" t="s">
        <v>53</v>
      </c>
      <c r="B67" s="133"/>
      <c r="C67" s="134">
        <v>179192</v>
      </c>
    </row>
    <row r="68" spans="1:5" ht="22.5" customHeight="1" thickTop="1">
      <c r="A68" s="51" t="s">
        <v>30</v>
      </c>
      <c r="B68" s="123"/>
      <c r="C68" s="124">
        <f>SUM(C29:C67)</f>
        <v>34864534</v>
      </c>
      <c r="E68" s="156"/>
    </row>
    <row r="69" spans="1:3" ht="22.5" customHeight="1">
      <c r="A69" s="139"/>
      <c r="B69" s="135"/>
      <c r="C69" s="136"/>
    </row>
    <row r="70" spans="1:4" ht="22.5" customHeight="1">
      <c r="A70" s="140" t="s">
        <v>151</v>
      </c>
      <c r="B70" s="137"/>
      <c r="C70" s="138">
        <v>1218200</v>
      </c>
      <c r="D70" s="46"/>
    </row>
    <row r="71" spans="1:3" ht="22.5" customHeight="1">
      <c r="A71" s="41" t="s">
        <v>152</v>
      </c>
      <c r="B71" s="131"/>
      <c r="C71" s="132">
        <v>7459457</v>
      </c>
    </row>
    <row r="72" spans="1:3" ht="22.5" customHeight="1">
      <c r="A72" s="41" t="s">
        <v>153</v>
      </c>
      <c r="B72" s="131"/>
      <c r="C72" s="132">
        <f>SUM(C70:C71)</f>
        <v>8677657</v>
      </c>
    </row>
    <row r="73" ht="22.5" customHeight="1">
      <c r="A73" s="43"/>
    </row>
    <row r="74" ht="22.5" customHeight="1">
      <c r="A74" s="43"/>
    </row>
    <row r="75" ht="22.5" customHeight="1">
      <c r="A75" s="42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 scale="71" r:id="rId1"/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60" zoomScalePageLayoutView="0" workbookViewId="0" topLeftCell="A34">
      <selection activeCell="F41" sqref="F41"/>
    </sheetView>
  </sheetViews>
  <sheetFormatPr defaultColWidth="9.140625" defaultRowHeight="25.5" customHeight="1"/>
  <cols>
    <col min="1" max="1" width="31.140625" style="0" customWidth="1"/>
    <col min="2" max="2" width="24.7109375" style="167" customWidth="1"/>
    <col min="3" max="3" width="45.421875" style="0" customWidth="1"/>
    <col min="4" max="4" width="31.421875" style="167" customWidth="1"/>
    <col min="5" max="5" width="50.00390625" style="167" customWidth="1"/>
    <col min="6" max="6" width="37.140625" style="0" customWidth="1"/>
  </cols>
  <sheetData>
    <row r="1" spans="1:6" ht="81.75" customHeight="1" thickBot="1">
      <c r="A1" s="226" t="s">
        <v>221</v>
      </c>
      <c r="B1" s="227"/>
      <c r="C1" s="227"/>
      <c r="D1" s="228"/>
      <c r="E1" s="195"/>
      <c r="F1" s="1"/>
    </row>
    <row r="2" spans="1:6" ht="25.5" customHeight="1" thickBot="1">
      <c r="A2" s="229" t="s">
        <v>62</v>
      </c>
      <c r="B2" s="230"/>
      <c r="C2" s="231" t="s">
        <v>63</v>
      </c>
      <c r="D2" s="232"/>
      <c r="E2" s="233"/>
      <c r="F2" s="2" t="s">
        <v>64</v>
      </c>
    </row>
    <row r="3" spans="1:6" ht="66.75" customHeight="1" thickBot="1">
      <c r="A3" s="3" t="s">
        <v>65</v>
      </c>
      <c r="B3" s="181" t="s">
        <v>66</v>
      </c>
      <c r="C3" s="4" t="s">
        <v>65</v>
      </c>
      <c r="D3" s="163" t="s">
        <v>67</v>
      </c>
      <c r="E3" s="196" t="s">
        <v>223</v>
      </c>
      <c r="F3" s="162"/>
    </row>
    <row r="4" spans="1:6" ht="34.5" customHeight="1">
      <c r="A4" s="5" t="s">
        <v>68</v>
      </c>
      <c r="B4" s="182"/>
      <c r="C4" s="6" t="s">
        <v>69</v>
      </c>
      <c r="D4" s="164">
        <v>26176674</v>
      </c>
      <c r="E4" s="197"/>
      <c r="F4" s="161" t="s">
        <v>70</v>
      </c>
    </row>
    <row r="5" spans="1:6" ht="38.25" customHeight="1">
      <c r="A5" s="8" t="s">
        <v>71</v>
      </c>
      <c r="B5" s="183">
        <v>33311095</v>
      </c>
      <c r="C5" s="9" t="s">
        <v>72</v>
      </c>
      <c r="D5" s="165">
        <v>425000</v>
      </c>
      <c r="E5" s="198"/>
      <c r="F5" s="7"/>
    </row>
    <row r="6" spans="1:6" ht="38.25" customHeight="1">
      <c r="A6" s="10" t="s">
        <v>73</v>
      </c>
      <c r="B6" s="183">
        <v>112308</v>
      </c>
      <c r="C6" s="11" t="s">
        <v>74</v>
      </c>
      <c r="D6" s="166">
        <v>77400</v>
      </c>
      <c r="E6" s="198"/>
      <c r="F6" s="7"/>
    </row>
    <row r="7" spans="1:6" ht="38.25" customHeight="1">
      <c r="A7" s="8" t="s">
        <v>75</v>
      </c>
      <c r="B7" s="183">
        <v>827740</v>
      </c>
      <c r="C7" s="12" t="s">
        <v>211</v>
      </c>
      <c r="E7" s="199">
        <v>240000</v>
      </c>
      <c r="F7" s="14"/>
    </row>
    <row r="8" spans="1:6" ht="48.75" customHeight="1">
      <c r="A8" s="10" t="s">
        <v>76</v>
      </c>
      <c r="B8" s="183">
        <v>333816</v>
      </c>
      <c r="C8" s="6" t="s">
        <v>77</v>
      </c>
      <c r="D8" s="168">
        <v>179192</v>
      </c>
      <c r="F8" s="7"/>
    </row>
    <row r="9" spans="1:6" ht="39" customHeight="1">
      <c r="A9" s="15" t="s">
        <v>181</v>
      </c>
      <c r="B9" s="184">
        <v>303222</v>
      </c>
      <c r="C9" s="6" t="s">
        <v>184</v>
      </c>
      <c r="D9" s="169">
        <v>277860</v>
      </c>
      <c r="E9" s="200"/>
      <c r="F9" s="7"/>
    </row>
    <row r="10" spans="1:6" ht="50.25" customHeight="1" thickBot="1">
      <c r="A10" s="16" t="s">
        <v>78</v>
      </c>
      <c r="B10" s="185">
        <v>780000</v>
      </c>
      <c r="C10" s="17"/>
      <c r="D10" s="169"/>
      <c r="E10" s="200"/>
      <c r="F10" s="7"/>
    </row>
    <row r="11" spans="1:6" ht="45" customHeight="1" thickTop="1">
      <c r="A11" s="18" t="s">
        <v>79</v>
      </c>
      <c r="B11" s="186">
        <f>SUM(B5:B10)</f>
        <v>35668181</v>
      </c>
      <c r="C11" s="6" t="s">
        <v>80</v>
      </c>
      <c r="D11" s="170">
        <v>724338</v>
      </c>
      <c r="E11" s="200">
        <v>0</v>
      </c>
      <c r="F11" s="6" t="s">
        <v>80</v>
      </c>
    </row>
    <row r="12" spans="3:6" ht="45.75" customHeight="1">
      <c r="C12" s="6" t="s">
        <v>81</v>
      </c>
      <c r="D12" s="171">
        <v>3196750</v>
      </c>
      <c r="E12" s="200">
        <v>168250</v>
      </c>
      <c r="F12" s="7" t="s">
        <v>216</v>
      </c>
    </row>
    <row r="13" spans="3:6" ht="43.5" customHeight="1">
      <c r="C13" s="6" t="s">
        <v>83</v>
      </c>
      <c r="D13" s="171">
        <v>111287</v>
      </c>
      <c r="E13" s="201">
        <v>12365</v>
      </c>
      <c r="F13" s="7" t="s">
        <v>214</v>
      </c>
    </row>
    <row r="14" spans="3:6" ht="43.5" customHeight="1">
      <c r="C14" s="6" t="s">
        <v>85</v>
      </c>
      <c r="D14" s="172">
        <v>110411</v>
      </c>
      <c r="E14" s="200">
        <v>12268</v>
      </c>
      <c r="F14" s="7" t="s">
        <v>215</v>
      </c>
    </row>
    <row r="15" spans="3:6" ht="25.5" customHeight="1">
      <c r="C15" s="6" t="s">
        <v>87</v>
      </c>
      <c r="D15" s="171">
        <v>0</v>
      </c>
      <c r="E15" s="200">
        <v>0</v>
      </c>
      <c r="F15" s="7" t="s">
        <v>88</v>
      </c>
    </row>
    <row r="16" spans="1:6" ht="70.5" customHeight="1">
      <c r="A16" s="236" t="s">
        <v>213</v>
      </c>
      <c r="B16" s="237"/>
      <c r="C16" s="6" t="s">
        <v>90</v>
      </c>
      <c r="D16" s="172">
        <v>67830</v>
      </c>
      <c r="E16" s="200">
        <v>0</v>
      </c>
      <c r="F16" s="21" t="s">
        <v>90</v>
      </c>
    </row>
    <row r="17" spans="1:6" ht="38.25" customHeight="1">
      <c r="A17" s="19" t="s">
        <v>82</v>
      </c>
      <c r="B17" s="187">
        <v>194000</v>
      </c>
      <c r="C17" s="6"/>
      <c r="D17" s="172"/>
      <c r="E17" s="200"/>
      <c r="F17" s="21"/>
    </row>
    <row r="18" spans="1:6" ht="36.75" customHeight="1">
      <c r="A18" s="19" t="s">
        <v>84</v>
      </c>
      <c r="B18" s="187">
        <v>95400</v>
      </c>
      <c r="C18" s="6" t="s">
        <v>93</v>
      </c>
      <c r="D18" s="171">
        <v>189709</v>
      </c>
      <c r="E18" s="200">
        <v>0</v>
      </c>
      <c r="F18" s="7" t="s">
        <v>94</v>
      </c>
    </row>
    <row r="19" spans="1:6" ht="59.25" customHeight="1">
      <c r="A19" s="19" t="s">
        <v>86</v>
      </c>
      <c r="B19" s="187">
        <v>50000</v>
      </c>
      <c r="C19" s="6" t="s">
        <v>95</v>
      </c>
      <c r="D19" s="171">
        <v>61478</v>
      </c>
      <c r="E19" s="200">
        <v>6831</v>
      </c>
      <c r="F19" s="7" t="s">
        <v>218</v>
      </c>
    </row>
    <row r="20" spans="1:6" ht="61.5" customHeight="1">
      <c r="A20" s="20" t="s">
        <v>89</v>
      </c>
      <c r="B20" s="187">
        <v>59500</v>
      </c>
      <c r="C20" s="6" t="s">
        <v>96</v>
      </c>
      <c r="D20" s="171">
        <v>22000</v>
      </c>
      <c r="E20" s="200">
        <v>0</v>
      </c>
      <c r="F20" s="24" t="s">
        <v>96</v>
      </c>
    </row>
    <row r="21" spans="1:6" ht="48.75" customHeight="1">
      <c r="A21" s="19" t="s">
        <v>91</v>
      </c>
      <c r="B21" s="187">
        <v>6543</v>
      </c>
      <c r="C21" s="6" t="s">
        <v>97</v>
      </c>
      <c r="D21" s="171">
        <v>16527</v>
      </c>
      <c r="E21" s="200">
        <v>4132</v>
      </c>
      <c r="F21" s="7" t="s">
        <v>217</v>
      </c>
    </row>
    <row r="22" spans="1:6" ht="25.5" customHeight="1" thickBot="1">
      <c r="A22" s="22" t="s">
        <v>92</v>
      </c>
      <c r="B22" s="188">
        <v>9110</v>
      </c>
      <c r="C22" s="6" t="s">
        <v>98</v>
      </c>
      <c r="D22" s="171">
        <v>14500</v>
      </c>
      <c r="E22" s="200">
        <v>0</v>
      </c>
      <c r="F22" s="26" t="s">
        <v>99</v>
      </c>
    </row>
    <row r="23" spans="1:6" ht="46.5" customHeight="1" thickTop="1">
      <c r="A23" s="23" t="s">
        <v>79</v>
      </c>
      <c r="B23" s="189">
        <f>SUM(B17:B22)</f>
        <v>414553</v>
      </c>
      <c r="C23" s="6" t="s">
        <v>100</v>
      </c>
      <c r="D23" s="171"/>
      <c r="E23" s="200">
        <v>1800</v>
      </c>
      <c r="F23" s="24" t="s">
        <v>100</v>
      </c>
    </row>
    <row r="24" spans="1:6" ht="54.75" customHeight="1">
      <c r="A24" s="25"/>
      <c r="B24" s="178"/>
      <c r="C24" s="6" t="s">
        <v>101</v>
      </c>
      <c r="D24" s="170">
        <v>7537</v>
      </c>
      <c r="E24" s="200">
        <v>7537</v>
      </c>
      <c r="F24" s="7" t="s">
        <v>222</v>
      </c>
    </row>
    <row r="25" spans="1:6" ht="25.5" customHeight="1">
      <c r="A25" s="25"/>
      <c r="B25" s="178"/>
      <c r="C25" s="6" t="s">
        <v>102</v>
      </c>
      <c r="D25" s="171">
        <v>20000</v>
      </c>
      <c r="E25" s="200">
        <v>0</v>
      </c>
      <c r="F25" s="7" t="s">
        <v>103</v>
      </c>
    </row>
    <row r="26" spans="1:6" ht="36.75" customHeight="1">
      <c r="A26" s="25"/>
      <c r="B26" s="178"/>
      <c r="C26" s="6" t="s">
        <v>104</v>
      </c>
      <c r="D26" s="171">
        <v>70841</v>
      </c>
      <c r="E26" s="200"/>
      <c r="F26" s="7" t="s">
        <v>105</v>
      </c>
    </row>
    <row r="27" spans="1:6" ht="25.5" customHeight="1">
      <c r="A27" s="25"/>
      <c r="B27" s="178"/>
      <c r="C27" s="6" t="s">
        <v>106</v>
      </c>
      <c r="D27" s="171"/>
      <c r="E27" s="200">
        <v>10000</v>
      </c>
      <c r="F27" s="7" t="s">
        <v>107</v>
      </c>
    </row>
    <row r="28" spans="1:7" ht="25.5" customHeight="1">
      <c r="A28" s="25"/>
      <c r="B28" s="178"/>
      <c r="C28" s="6" t="s">
        <v>108</v>
      </c>
      <c r="D28" s="171">
        <v>109515</v>
      </c>
      <c r="E28" s="200">
        <v>0</v>
      </c>
      <c r="F28" s="7" t="s">
        <v>109</v>
      </c>
      <c r="G28" s="158"/>
    </row>
    <row r="29" spans="1:7" ht="38.25" customHeight="1">
      <c r="A29" s="25"/>
      <c r="B29" s="178"/>
      <c r="C29" s="6" t="s">
        <v>110</v>
      </c>
      <c r="D29" s="171">
        <v>0</v>
      </c>
      <c r="E29" s="210" t="s">
        <v>219</v>
      </c>
      <c r="F29" s="19" t="s">
        <v>111</v>
      </c>
      <c r="G29" s="159"/>
    </row>
    <row r="30" spans="1:6" ht="25.5" customHeight="1">
      <c r="A30" s="25"/>
      <c r="B30" s="178"/>
      <c r="C30" s="6" t="s">
        <v>112</v>
      </c>
      <c r="D30" s="171">
        <v>121200</v>
      </c>
      <c r="E30" s="200"/>
      <c r="F30" s="27" t="s">
        <v>113</v>
      </c>
    </row>
    <row r="31" spans="1:6" ht="34.5" customHeight="1">
      <c r="A31" s="25"/>
      <c r="B31" s="178"/>
      <c r="C31" s="6" t="s">
        <v>114</v>
      </c>
      <c r="D31" s="170">
        <v>225515</v>
      </c>
      <c r="E31" s="200"/>
      <c r="F31" s="7" t="s">
        <v>115</v>
      </c>
    </row>
    <row r="32" spans="1:6" ht="36.75" customHeight="1">
      <c r="A32" s="25"/>
      <c r="B32" s="178"/>
      <c r="C32" s="6" t="s">
        <v>116</v>
      </c>
      <c r="D32" s="171">
        <v>1625772</v>
      </c>
      <c r="E32" s="200"/>
      <c r="F32" s="7" t="s">
        <v>117</v>
      </c>
    </row>
    <row r="33" spans="1:6" ht="25.5" customHeight="1">
      <c r="A33" s="25"/>
      <c r="B33" s="178"/>
      <c r="C33" s="6" t="s">
        <v>118</v>
      </c>
      <c r="D33" s="173">
        <v>8715</v>
      </c>
      <c r="F33" s="7" t="s">
        <v>118</v>
      </c>
    </row>
    <row r="34" spans="1:6" ht="25.5" customHeight="1">
      <c r="A34" s="25"/>
      <c r="B34" s="178"/>
      <c r="C34" s="6" t="s">
        <v>119</v>
      </c>
      <c r="D34" s="171"/>
      <c r="E34" s="202"/>
      <c r="F34" s="7" t="s">
        <v>120</v>
      </c>
    </row>
    <row r="35" spans="1:6" ht="40.5" customHeight="1">
      <c r="A35" s="25"/>
      <c r="B35" s="178"/>
      <c r="C35" s="6" t="s">
        <v>121</v>
      </c>
      <c r="D35" s="170">
        <v>23400</v>
      </c>
      <c r="E35" s="200">
        <v>2600</v>
      </c>
      <c r="F35" s="28" t="s">
        <v>122</v>
      </c>
    </row>
    <row r="36" spans="1:6" ht="25.5" customHeight="1">
      <c r="A36" s="25"/>
      <c r="B36" s="190"/>
      <c r="C36" s="6" t="s">
        <v>123</v>
      </c>
      <c r="D36" s="174"/>
      <c r="E36" s="203"/>
      <c r="F36" s="7" t="s">
        <v>225</v>
      </c>
    </row>
    <row r="37" spans="1:6" ht="25.5" customHeight="1" thickBot="1">
      <c r="A37" s="29"/>
      <c r="B37" s="191"/>
      <c r="C37" s="11"/>
      <c r="D37" s="175"/>
      <c r="E37" s="204"/>
      <c r="F37" s="22"/>
    </row>
    <row r="38" spans="1:6" ht="40.5" customHeight="1" thickTop="1">
      <c r="A38" s="30" t="s">
        <v>124</v>
      </c>
      <c r="B38" s="192">
        <f>B11+B23</f>
        <v>36082734</v>
      </c>
      <c r="C38" s="31" t="s">
        <v>125</v>
      </c>
      <c r="D38" s="176">
        <f>SUM(D4:D37)</f>
        <v>33863451</v>
      </c>
      <c r="E38" s="205">
        <f>SUM(E7:E37)</f>
        <v>465783</v>
      </c>
      <c r="F38" s="160"/>
    </row>
    <row r="39" spans="1:6" ht="46.5" customHeight="1">
      <c r="A39" s="32"/>
      <c r="B39" s="193"/>
      <c r="C39" s="19" t="s">
        <v>126</v>
      </c>
      <c r="D39" s="177">
        <f>B11-D38</f>
        <v>1804730</v>
      </c>
      <c r="E39" s="206" t="s">
        <v>127</v>
      </c>
      <c r="F39" s="33">
        <f>SUM(D38:E38)</f>
        <v>34329234</v>
      </c>
    </row>
    <row r="40" spans="1:6" ht="25.5" customHeight="1" thickBot="1">
      <c r="A40" s="34"/>
      <c r="B40" s="178"/>
      <c r="C40" s="35"/>
      <c r="D40" s="178"/>
      <c r="E40" s="207"/>
      <c r="F40" s="34"/>
    </row>
    <row r="41" spans="1:6" ht="94.5" customHeight="1">
      <c r="A41" s="234" t="s">
        <v>228</v>
      </c>
      <c r="B41" s="235"/>
      <c r="C41" s="141" t="s">
        <v>182</v>
      </c>
      <c r="D41" s="212">
        <v>396800</v>
      </c>
      <c r="E41" s="215" t="s">
        <v>229</v>
      </c>
      <c r="F41" s="36"/>
    </row>
    <row r="42" spans="1:6" ht="62.25" customHeight="1">
      <c r="A42" s="36"/>
      <c r="B42" s="194"/>
      <c r="C42" s="37" t="s">
        <v>224</v>
      </c>
      <c r="D42" s="211">
        <v>68500</v>
      </c>
      <c r="E42" s="214">
        <f>SUM(D41:D43)</f>
        <v>535300</v>
      </c>
      <c r="F42" s="36"/>
    </row>
    <row r="43" spans="1:6" ht="43.5" customHeight="1" thickBot="1">
      <c r="A43" s="38"/>
      <c r="B43" s="194"/>
      <c r="C43" s="39" t="s">
        <v>128</v>
      </c>
      <c r="D43" s="211">
        <v>70000</v>
      </c>
      <c r="E43" s="213"/>
      <c r="F43" s="36"/>
    </row>
    <row r="44" spans="1:6" ht="75" customHeight="1">
      <c r="A44" s="38"/>
      <c r="B44" s="194"/>
      <c r="C44" s="39" t="s">
        <v>183</v>
      </c>
      <c r="D44" s="179">
        <v>90200</v>
      </c>
      <c r="E44" s="208"/>
      <c r="F44" s="38"/>
    </row>
    <row r="45" spans="1:6" ht="42" customHeight="1" thickBot="1">
      <c r="A45" s="38"/>
      <c r="B45" s="194"/>
      <c r="C45" s="40" t="s">
        <v>79</v>
      </c>
      <c r="D45" s="180">
        <f>SUM(D41:D44)</f>
        <v>625500</v>
      </c>
      <c r="E45" s="209"/>
      <c r="F45" s="38"/>
    </row>
  </sheetData>
  <sheetProtection/>
  <mergeCells count="5">
    <mergeCell ref="A1:D1"/>
    <mergeCell ref="A2:B2"/>
    <mergeCell ref="C2:E2"/>
    <mergeCell ref="A41:B41"/>
    <mergeCell ref="A16:B16"/>
  </mergeCells>
  <printOptions/>
  <pageMargins left="0.7" right="0.7" top="0.75" bottom="0.75" header="0.3" footer="0.3"/>
  <pageSetup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28">
      <selection activeCell="B7" sqref="B7"/>
    </sheetView>
  </sheetViews>
  <sheetFormatPr defaultColWidth="9.140625" defaultRowHeight="15"/>
  <cols>
    <col min="1" max="1" width="36.421875" style="0" customWidth="1"/>
    <col min="2" max="2" width="21.57421875" style="0" customWidth="1"/>
    <col min="3" max="3" width="19.7109375" style="0" customWidth="1"/>
    <col min="4" max="4" width="16.140625" style="0" customWidth="1"/>
    <col min="5" max="5" width="22.421875" style="0" customWidth="1"/>
  </cols>
  <sheetData>
    <row r="1" spans="1:5" ht="38.25" customHeight="1">
      <c r="A1" s="239" t="s">
        <v>185</v>
      </c>
      <c r="B1" s="239"/>
      <c r="C1" s="239"/>
      <c r="D1" s="239"/>
      <c r="E1" s="239"/>
    </row>
    <row r="2" spans="1:5" ht="72.75" customHeight="1">
      <c r="A2" s="240" t="s">
        <v>210</v>
      </c>
      <c r="B2" s="241"/>
      <c r="C2" s="241"/>
      <c r="D2" s="241"/>
      <c r="E2" s="241"/>
    </row>
    <row r="3" spans="1:5" ht="17.25">
      <c r="A3" s="142" t="s">
        <v>186</v>
      </c>
      <c r="B3" s="143"/>
      <c r="C3" s="242" t="s">
        <v>187</v>
      </c>
      <c r="D3" s="242"/>
      <c r="E3" s="242"/>
    </row>
    <row r="4" spans="1:5" ht="41.25" customHeight="1">
      <c r="A4" s="144"/>
      <c r="B4" s="144" t="s">
        <v>188</v>
      </c>
      <c r="C4" s="145" t="s">
        <v>189</v>
      </c>
      <c r="D4" s="243" t="s">
        <v>190</v>
      </c>
      <c r="E4" s="243"/>
    </row>
    <row r="5" spans="1:5" ht="40.5" customHeight="1">
      <c r="A5" s="144" t="s">
        <v>191</v>
      </c>
      <c r="B5" s="143"/>
      <c r="C5" s="146" t="s">
        <v>192</v>
      </c>
      <c r="D5" s="146"/>
      <c r="E5" s="155" t="s">
        <v>212</v>
      </c>
    </row>
    <row r="6" spans="1:5" ht="36.75" customHeight="1">
      <c r="A6" s="147" t="s">
        <v>193</v>
      </c>
      <c r="B6" s="143"/>
      <c r="C6" s="142" t="s">
        <v>194</v>
      </c>
      <c r="D6" s="145"/>
      <c r="E6" s="145"/>
    </row>
    <row r="7" spans="1:5" ht="45.75" customHeight="1">
      <c r="A7" s="144" t="s">
        <v>195</v>
      </c>
      <c r="B7" s="143"/>
      <c r="C7" s="148" t="s">
        <v>194</v>
      </c>
      <c r="D7" s="148"/>
      <c r="E7" s="148"/>
    </row>
    <row r="8" spans="1:5" ht="45.75" customHeight="1">
      <c r="A8" s="144" t="s">
        <v>196</v>
      </c>
      <c r="B8" s="143"/>
      <c r="C8" s="149" t="s">
        <v>194</v>
      </c>
      <c r="D8" s="150"/>
      <c r="E8" s="150"/>
    </row>
    <row r="9" spans="1:5" ht="18.75">
      <c r="A9" s="144" t="s">
        <v>197</v>
      </c>
      <c r="B9" s="151"/>
      <c r="C9" s="148">
        <v>9</v>
      </c>
      <c r="D9" s="148"/>
      <c r="E9" s="148">
        <v>1</v>
      </c>
    </row>
    <row r="10" spans="1:5" ht="63.75" customHeight="1">
      <c r="A10" s="144" t="s">
        <v>198</v>
      </c>
      <c r="B10" s="151"/>
      <c r="C10" s="148">
        <v>9</v>
      </c>
      <c r="D10" s="148"/>
      <c r="E10" s="148">
        <v>1</v>
      </c>
    </row>
    <row r="11" spans="1:5" ht="17.25">
      <c r="A11" s="144" t="s">
        <v>199</v>
      </c>
      <c r="B11" s="151"/>
      <c r="C11" s="142" t="s">
        <v>194</v>
      </c>
      <c r="D11" s="142"/>
      <c r="E11" s="142" t="s">
        <v>194</v>
      </c>
    </row>
    <row r="12" spans="1:5" ht="17.25">
      <c r="A12" s="144" t="s">
        <v>200</v>
      </c>
      <c r="B12" s="151"/>
      <c r="C12" s="142" t="s">
        <v>194</v>
      </c>
      <c r="D12" s="142"/>
      <c r="E12" s="142"/>
    </row>
    <row r="13" spans="1:5" ht="72.75" customHeight="1">
      <c r="A13" s="144" t="s">
        <v>201</v>
      </c>
      <c r="B13" s="151"/>
      <c r="C13" s="142" t="s">
        <v>194</v>
      </c>
      <c r="D13" s="150"/>
      <c r="E13" s="149" t="s">
        <v>194</v>
      </c>
    </row>
    <row r="14" spans="1:5" ht="66" customHeight="1">
      <c r="A14" s="144" t="s">
        <v>202</v>
      </c>
      <c r="B14" s="151"/>
      <c r="C14" s="148">
        <v>9</v>
      </c>
      <c r="D14" s="148"/>
      <c r="E14" s="148">
        <v>1</v>
      </c>
    </row>
    <row r="15" spans="1:5" ht="51.75" customHeight="1">
      <c r="A15" s="144" t="s">
        <v>203</v>
      </c>
      <c r="B15" s="151"/>
      <c r="C15" s="238" t="s">
        <v>204</v>
      </c>
      <c r="D15" s="238"/>
      <c r="E15" s="142" t="s">
        <v>194</v>
      </c>
    </row>
    <row r="16" spans="1:5" ht="46.5" customHeight="1">
      <c r="A16" s="144" t="s">
        <v>205</v>
      </c>
      <c r="B16" s="151"/>
      <c r="C16" s="148">
        <v>8</v>
      </c>
      <c r="D16" s="152"/>
      <c r="E16" s="148">
        <v>2</v>
      </c>
    </row>
    <row r="17" spans="1:5" ht="58.5" customHeight="1">
      <c r="A17" s="144" t="s">
        <v>206</v>
      </c>
      <c r="B17" s="151"/>
      <c r="C17" s="238" t="s">
        <v>204</v>
      </c>
      <c r="D17" s="238"/>
      <c r="E17" s="142" t="s">
        <v>204</v>
      </c>
    </row>
    <row r="18" spans="1:5" ht="61.5" customHeight="1">
      <c r="A18" s="144" t="s">
        <v>207</v>
      </c>
      <c r="B18" s="151"/>
      <c r="C18" s="238" t="s">
        <v>204</v>
      </c>
      <c r="D18" s="238"/>
      <c r="E18" s="142"/>
    </row>
    <row r="19" spans="1:5" ht="44.25" customHeight="1">
      <c r="A19" s="144" t="s">
        <v>208</v>
      </c>
      <c r="B19" s="151"/>
      <c r="C19" s="238" t="s">
        <v>194</v>
      </c>
      <c r="D19" s="238"/>
      <c r="E19" s="153" t="s">
        <v>194</v>
      </c>
    </row>
    <row r="20" spans="1:5" ht="17.25">
      <c r="A20" s="144" t="s">
        <v>209</v>
      </c>
      <c r="B20" s="151"/>
      <c r="C20" s="238"/>
      <c r="D20" s="238"/>
      <c r="E20" s="142" t="s">
        <v>194</v>
      </c>
    </row>
    <row r="21" spans="1:5" ht="29.25" customHeight="1">
      <c r="A21" s="154" t="s">
        <v>106</v>
      </c>
      <c r="B21" s="151"/>
      <c r="C21" s="150"/>
      <c r="D21" s="150"/>
      <c r="E21" s="149" t="s">
        <v>194</v>
      </c>
    </row>
  </sheetData>
  <sheetProtection/>
  <mergeCells count="9">
    <mergeCell ref="C18:D18"/>
    <mergeCell ref="C19:D19"/>
    <mergeCell ref="C20:D20"/>
    <mergeCell ref="A1:E1"/>
    <mergeCell ref="A2:E2"/>
    <mergeCell ref="C3:E3"/>
    <mergeCell ref="D4:E4"/>
    <mergeCell ref="C15:D15"/>
    <mergeCell ref="C17:D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HIROMITISAKAI</dc:creator>
  <cp:keywords/>
  <dc:description/>
  <cp:lastModifiedBy> </cp:lastModifiedBy>
  <cp:lastPrinted>2009-05-30T13:04:25Z</cp:lastPrinted>
  <dcterms:created xsi:type="dcterms:W3CDTF">2009-04-19T00:19:58Z</dcterms:created>
  <dcterms:modified xsi:type="dcterms:W3CDTF">2009-07-13T13:35:30Z</dcterms:modified>
  <cp:category/>
  <cp:version/>
  <cp:contentType/>
  <cp:contentStatus/>
</cp:coreProperties>
</file>